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Документ!$A$1:$F$336</definedName>
  </definedNames>
  <calcPr calcId="124519"/>
</workbook>
</file>

<file path=xl/calcChain.xml><?xml version="1.0" encoding="utf-8"?>
<calcChain xmlns="http://schemas.openxmlformats.org/spreadsheetml/2006/main">
  <c r="E16" i="2"/>
  <c r="E13"/>
  <c r="E12"/>
  <c r="F11"/>
  <c r="E11" s="1"/>
  <c r="F12"/>
  <c r="F15"/>
  <c r="E15" s="1"/>
  <c r="F14" l="1"/>
  <c r="E14" s="1"/>
  <c r="E98"/>
  <c r="F97"/>
  <c r="E97" s="1"/>
  <c r="E299"/>
  <c r="F298"/>
  <c r="F297" s="1"/>
  <c r="E297" s="1"/>
  <c r="F240"/>
  <c r="E240" s="1"/>
  <c r="E241"/>
  <c r="E217"/>
  <c r="F216"/>
  <c r="E216" s="1"/>
  <c r="E176"/>
  <c r="E175"/>
  <c r="F174"/>
  <c r="E174" s="1"/>
  <c r="F175"/>
  <c r="F92"/>
  <c r="F94"/>
  <c r="E94" s="1"/>
  <c r="E95"/>
  <c r="E93"/>
  <c r="E92"/>
  <c r="E63"/>
  <c r="F62"/>
  <c r="E62" s="1"/>
  <c r="F50"/>
  <c r="E48"/>
  <c r="F47"/>
  <c r="E47" s="1"/>
  <c r="F42"/>
  <c r="E42" s="1"/>
  <c r="E43"/>
  <c r="F315"/>
  <c r="F314" s="1"/>
  <c r="F313" s="1"/>
  <c r="F311"/>
  <c r="F310" s="1"/>
  <c r="F309" s="1"/>
  <c r="F306"/>
  <c r="F305" s="1"/>
  <c r="F303"/>
  <c r="F302" s="1"/>
  <c r="F301" s="1"/>
  <c r="F295"/>
  <c r="F291"/>
  <c r="F287"/>
  <c r="F285"/>
  <c r="F281"/>
  <c r="F280" s="1"/>
  <c r="F279" s="1"/>
  <c r="F277"/>
  <c r="F276" s="1"/>
  <c r="F275" s="1"/>
  <c r="F273"/>
  <c r="F272" s="1"/>
  <c r="F271" s="1"/>
  <c r="F268"/>
  <c r="F267" s="1"/>
  <c r="F264"/>
  <c r="F263" s="1"/>
  <c r="F262" s="1"/>
  <c r="F260"/>
  <c r="F259" s="1"/>
  <c r="F258" s="1"/>
  <c r="F256"/>
  <c r="F255" s="1"/>
  <c r="F254" s="1"/>
  <c r="F252"/>
  <c r="F251" s="1"/>
  <c r="F250" s="1"/>
  <c r="F248"/>
  <c r="F247" s="1"/>
  <c r="F246" s="1"/>
  <c r="F244"/>
  <c r="F243" s="1"/>
  <c r="F242" s="1"/>
  <c r="F236"/>
  <c r="F231"/>
  <c r="F230" s="1"/>
  <c r="F229" s="1"/>
  <c r="F227"/>
  <c r="F224"/>
  <c r="F223" s="1"/>
  <c r="F219"/>
  <c r="F214"/>
  <c r="F210"/>
  <c r="F209" s="1"/>
  <c r="F207"/>
  <c r="F206" s="1"/>
  <c r="F204"/>
  <c r="F203" s="1"/>
  <c r="F201"/>
  <c r="F200" s="1"/>
  <c r="F197"/>
  <c r="F196" s="1"/>
  <c r="F195" s="1"/>
  <c r="F191"/>
  <c r="F188"/>
  <c r="F187" s="1"/>
  <c r="F179"/>
  <c r="F178" s="1"/>
  <c r="F172"/>
  <c r="F171" s="1"/>
  <c r="F166"/>
  <c r="F165" s="1"/>
  <c r="F163"/>
  <c r="F162" s="1"/>
  <c r="F157"/>
  <c r="F156" s="1"/>
  <c r="F155" s="1"/>
  <c r="F153"/>
  <c r="F152" s="1"/>
  <c r="F149"/>
  <c r="F145"/>
  <c r="F144" s="1"/>
  <c r="F140"/>
  <c r="F138"/>
  <c r="F133"/>
  <c r="F132" s="1"/>
  <c r="F131" s="1"/>
  <c r="F129"/>
  <c r="F128" s="1"/>
  <c r="F127" s="1"/>
  <c r="F125"/>
  <c r="F124" s="1"/>
  <c r="F123" s="1"/>
  <c r="F121"/>
  <c r="F120" s="1"/>
  <c r="F119" s="1"/>
  <c r="F114"/>
  <c r="F113" s="1"/>
  <c r="F109"/>
  <c r="F108" s="1"/>
  <c r="F106"/>
  <c r="F104"/>
  <c r="F102"/>
  <c r="F90"/>
  <c r="F89" s="1"/>
  <c r="F82"/>
  <c r="F81" s="1"/>
  <c r="F78"/>
  <c r="F74"/>
  <c r="F73" s="1"/>
  <c r="F71"/>
  <c r="F70" s="1"/>
  <c r="F65"/>
  <c r="F64" s="1"/>
  <c r="F59"/>
  <c r="F58" s="1"/>
  <c r="F49"/>
  <c r="F40"/>
  <c r="F36"/>
  <c r="F35" s="1"/>
  <c r="F33"/>
  <c r="F32" s="1"/>
  <c r="F30"/>
  <c r="F29" s="1"/>
  <c r="F24"/>
  <c r="F23" s="1"/>
  <c r="F22" s="1"/>
  <c r="F20"/>
  <c r="F19" s="1"/>
  <c r="F18" s="1"/>
  <c r="D315"/>
  <c r="D314" s="1"/>
  <c r="D311"/>
  <c r="D310" s="1"/>
  <c r="D306"/>
  <c r="D305" s="1"/>
  <c r="D303"/>
  <c r="D302" s="1"/>
  <c r="D295"/>
  <c r="D294" s="1"/>
  <c r="D291"/>
  <c r="D290" s="1"/>
  <c r="D284"/>
  <c r="D287"/>
  <c r="D285"/>
  <c r="D281"/>
  <c r="D277"/>
  <c r="D276" s="1"/>
  <c r="D273"/>
  <c r="D264"/>
  <c r="D263" s="1"/>
  <c r="D260"/>
  <c r="D259" s="1"/>
  <c r="D256"/>
  <c r="D255" s="1"/>
  <c r="E255" s="1"/>
  <c r="D252"/>
  <c r="D251" s="1"/>
  <c r="D248"/>
  <c r="D247" s="1"/>
  <c r="D244"/>
  <c r="D243" s="1"/>
  <c r="D236"/>
  <c r="D235" s="1"/>
  <c r="D231"/>
  <c r="D230" s="1"/>
  <c r="D229" s="1"/>
  <c r="D227"/>
  <c r="D226" s="1"/>
  <c r="D224"/>
  <c r="D223" s="1"/>
  <c r="D219"/>
  <c r="D218" s="1"/>
  <c r="D214"/>
  <c r="D213" s="1"/>
  <c r="D210"/>
  <c r="D209" s="1"/>
  <c r="D207"/>
  <c r="D206" s="1"/>
  <c r="D204"/>
  <c r="D203" s="1"/>
  <c r="D201"/>
  <c r="D200" s="1"/>
  <c r="D197"/>
  <c r="D196" s="1"/>
  <c r="D191"/>
  <c r="D190" s="1"/>
  <c r="D188"/>
  <c r="D187" s="1"/>
  <c r="D172"/>
  <c r="D166"/>
  <c r="D165" s="1"/>
  <c r="D163"/>
  <c r="E163" s="1"/>
  <c r="D157"/>
  <c r="D156" s="1"/>
  <c r="D149"/>
  <c r="D148" s="1"/>
  <c r="D145"/>
  <c r="D144" s="1"/>
  <c r="D137"/>
  <c r="D140"/>
  <c r="D138"/>
  <c r="D133"/>
  <c r="D132" s="1"/>
  <c r="D129"/>
  <c r="D128" s="1"/>
  <c r="D125"/>
  <c r="D124" s="1"/>
  <c r="D121"/>
  <c r="D120" s="1"/>
  <c r="D114"/>
  <c r="D113" s="1"/>
  <c r="D112" s="1"/>
  <c r="D111" s="1"/>
  <c r="D109"/>
  <c r="D108" s="1"/>
  <c r="D106"/>
  <c r="D104"/>
  <c r="D102"/>
  <c r="D90"/>
  <c r="D89" s="1"/>
  <c r="D88" s="1"/>
  <c r="D82"/>
  <c r="D81"/>
  <c r="D80" s="1"/>
  <c r="D78"/>
  <c r="D77" s="1"/>
  <c r="D76" s="1"/>
  <c r="D74"/>
  <c r="D73" s="1"/>
  <c r="D71"/>
  <c r="D70" s="1"/>
  <c r="D65"/>
  <c r="D64" s="1"/>
  <c r="D59"/>
  <c r="D49"/>
  <c r="D45" s="1"/>
  <c r="D40"/>
  <c r="D39" s="1"/>
  <c r="D38" s="1"/>
  <c r="D36"/>
  <c r="D35" s="1"/>
  <c r="D33"/>
  <c r="D32" s="1"/>
  <c r="D30"/>
  <c r="D29" s="1"/>
  <c r="D24"/>
  <c r="D23" s="1"/>
  <c r="D22" s="1"/>
  <c r="D20"/>
  <c r="D19" s="1"/>
  <c r="D18" s="1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2"/>
  <c r="E311"/>
  <c r="E308"/>
  <c r="E307"/>
  <c r="E304"/>
  <c r="E303"/>
  <c r="E296"/>
  <c r="E292"/>
  <c r="E288"/>
  <c r="E286"/>
  <c r="E282"/>
  <c r="E278"/>
  <c r="E274"/>
  <c r="E269"/>
  <c r="E265"/>
  <c r="E264"/>
  <c r="E261"/>
  <c r="E257"/>
  <c r="E253"/>
  <c r="E249"/>
  <c r="E245"/>
  <c r="E237"/>
  <c r="E232"/>
  <c r="E228"/>
  <c r="E225"/>
  <c r="E220"/>
  <c r="E215"/>
  <c r="E211"/>
  <c r="E208"/>
  <c r="E205"/>
  <c r="E202"/>
  <c r="E198"/>
  <c r="E197"/>
  <c r="E193"/>
  <c r="E192"/>
  <c r="E189"/>
  <c r="E186"/>
  <c r="E184"/>
  <c r="E183"/>
  <c r="E182"/>
  <c r="E181"/>
  <c r="E180"/>
  <c r="E173"/>
  <c r="E167"/>
  <c r="E164"/>
  <c r="E160"/>
  <c r="E159"/>
  <c r="E158"/>
  <c r="E154"/>
  <c r="E150"/>
  <c r="E146"/>
  <c r="E143"/>
  <c r="E142"/>
  <c r="E141"/>
  <c r="E139"/>
  <c r="E134"/>
  <c r="E130"/>
  <c r="E126"/>
  <c r="E122"/>
  <c r="E116"/>
  <c r="E115"/>
  <c r="E110"/>
  <c r="E107"/>
  <c r="E105"/>
  <c r="E103"/>
  <c r="E91"/>
  <c r="E87"/>
  <c r="E86"/>
  <c r="E85"/>
  <c r="E84"/>
  <c r="E83"/>
  <c r="E79"/>
  <c r="E75"/>
  <c r="E72"/>
  <c r="E66"/>
  <c r="E60"/>
  <c r="E56"/>
  <c r="E55"/>
  <c r="E54"/>
  <c r="E53"/>
  <c r="E51"/>
  <c r="E50"/>
  <c r="E41"/>
  <c r="E37"/>
  <c r="E34"/>
  <c r="E31"/>
  <c r="E27"/>
  <c r="E25"/>
  <c r="E21"/>
  <c r="D268"/>
  <c r="D267" s="1"/>
  <c r="D266" s="1"/>
  <c r="D179"/>
  <c r="D178" s="1"/>
  <c r="D177" s="1"/>
  <c r="D153"/>
  <c r="D152" s="1"/>
  <c r="D151" s="1"/>
  <c r="E188" l="1"/>
  <c r="D162"/>
  <c r="E33"/>
  <c r="E179"/>
  <c r="E277"/>
  <c r="E298"/>
  <c r="E273"/>
  <c r="E287"/>
  <c r="E178"/>
  <c r="F10"/>
  <c r="E172"/>
  <c r="D136"/>
  <c r="E114"/>
  <c r="D69"/>
  <c r="F39"/>
  <c r="E39" s="1"/>
  <c r="E78"/>
  <c r="F137"/>
  <c r="F136" s="1"/>
  <c r="E20"/>
  <c r="E71"/>
  <c r="E224"/>
  <c r="E248"/>
  <c r="E59"/>
  <c r="E236"/>
  <c r="E285"/>
  <c r="F96"/>
  <c r="E96" s="1"/>
  <c r="E256"/>
  <c r="F170"/>
  <c r="D101"/>
  <c r="D100" s="1"/>
  <c r="D99" s="1"/>
  <c r="E140"/>
  <c r="E36"/>
  <c r="E145"/>
  <c r="D28"/>
  <c r="E70"/>
  <c r="F101"/>
  <c r="F100" s="1"/>
  <c r="E149"/>
  <c r="E291"/>
  <c r="E30"/>
  <c r="D58"/>
  <c r="D57" s="1"/>
  <c r="D52" s="1"/>
  <c r="D171"/>
  <c r="D170" s="1"/>
  <c r="D169" s="1"/>
  <c r="E219"/>
  <c r="F46"/>
  <c r="E46" s="1"/>
  <c r="F61"/>
  <c r="E61" s="1"/>
  <c r="E214"/>
  <c r="F213"/>
  <c r="E108"/>
  <c r="E191"/>
  <c r="F239"/>
  <c r="F38"/>
  <c r="E38" s="1"/>
  <c r="E73"/>
  <c r="E106"/>
  <c r="E229"/>
  <c r="E153"/>
  <c r="E227"/>
  <c r="E295"/>
  <c r="F235"/>
  <c r="F234" s="1"/>
  <c r="E231"/>
  <c r="E125"/>
  <c r="F45"/>
  <c r="F44" s="1"/>
  <c r="E49"/>
  <c r="F151"/>
  <c r="E151" s="1"/>
  <c r="E152"/>
  <c r="E89"/>
  <c r="E171"/>
  <c r="F80"/>
  <c r="E80" s="1"/>
  <c r="E81"/>
  <c r="F112"/>
  <c r="E113"/>
  <c r="F17"/>
  <c r="E18"/>
  <c r="F161"/>
  <c r="E162"/>
  <c r="F266"/>
  <c r="E266" s="1"/>
  <c r="E267"/>
  <c r="F28"/>
  <c r="F118"/>
  <c r="F117" s="1"/>
  <c r="F199"/>
  <c r="F300"/>
  <c r="E157"/>
  <c r="E29"/>
  <c r="F69"/>
  <c r="F77"/>
  <c r="F76" s="1"/>
  <c r="E76" s="1"/>
  <c r="F148"/>
  <c r="F147" s="1"/>
  <c r="F177"/>
  <c r="E177" s="1"/>
  <c r="F190"/>
  <c r="F185" s="1"/>
  <c r="F218"/>
  <c r="E218" s="1"/>
  <c r="F226"/>
  <c r="F222" s="1"/>
  <c r="F221" s="1"/>
  <c r="F294"/>
  <c r="F293" s="1"/>
  <c r="E40"/>
  <c r="E90"/>
  <c r="E207"/>
  <c r="E45"/>
  <c r="E104"/>
  <c r="E144"/>
  <c r="E187"/>
  <c r="E209"/>
  <c r="E314"/>
  <c r="F284"/>
  <c r="F283" s="1"/>
  <c r="E260"/>
  <c r="E268"/>
  <c r="E102"/>
  <c r="E206"/>
  <c r="E74"/>
  <c r="E82"/>
  <c r="E204"/>
  <c r="E203"/>
  <c r="E305"/>
  <c r="F290"/>
  <c r="F289" s="1"/>
  <c r="E24"/>
  <c r="E109"/>
  <c r="E133"/>
  <c r="E306"/>
  <c r="E19"/>
  <c r="E35"/>
  <c r="E138"/>
  <c r="E281"/>
  <c r="E196"/>
  <c r="E276"/>
  <c r="E32"/>
  <c r="E230"/>
  <c r="E315"/>
  <c r="D313"/>
  <c r="E313" s="1"/>
  <c r="D309"/>
  <c r="E309" s="1"/>
  <c r="E310"/>
  <c r="D301"/>
  <c r="E301" s="1"/>
  <c r="E302"/>
  <c r="D293"/>
  <c r="D289"/>
  <c r="D283"/>
  <c r="D280"/>
  <c r="D275"/>
  <c r="E275" s="1"/>
  <c r="D272"/>
  <c r="D262"/>
  <c r="E262" s="1"/>
  <c r="E263"/>
  <c r="D258"/>
  <c r="E258" s="1"/>
  <c r="E259"/>
  <c r="D254"/>
  <c r="E254" s="1"/>
  <c r="D250"/>
  <c r="E250" s="1"/>
  <c r="E251"/>
  <c r="E252"/>
  <c r="D246"/>
  <c r="E246" s="1"/>
  <c r="E247"/>
  <c r="D242"/>
  <c r="E242" s="1"/>
  <c r="E243"/>
  <c r="E244"/>
  <c r="D234"/>
  <c r="E223"/>
  <c r="D222"/>
  <c r="D212"/>
  <c r="E210"/>
  <c r="D199"/>
  <c r="E200"/>
  <c r="E201"/>
  <c r="D195"/>
  <c r="D185"/>
  <c r="D161"/>
  <c r="E161" s="1"/>
  <c r="E165"/>
  <c r="E166"/>
  <c r="D155"/>
  <c r="E155" s="1"/>
  <c r="E156"/>
  <c r="D147"/>
  <c r="D131"/>
  <c r="E131" s="1"/>
  <c r="E132"/>
  <c r="D127"/>
  <c r="E127" s="1"/>
  <c r="E128"/>
  <c r="E129"/>
  <c r="D123"/>
  <c r="E123" s="1"/>
  <c r="E124"/>
  <c r="D119"/>
  <c r="E119" s="1"/>
  <c r="E120"/>
  <c r="E121"/>
  <c r="D68"/>
  <c r="E64"/>
  <c r="E65"/>
  <c r="D44"/>
  <c r="D17"/>
  <c r="D8" s="1"/>
  <c r="E22"/>
  <c r="E23"/>
  <c r="D168" l="1"/>
  <c r="E148"/>
  <c r="E101"/>
  <c r="F9"/>
  <c r="E9" s="1"/>
  <c r="E10"/>
  <c r="E147"/>
  <c r="E137"/>
  <c r="D118"/>
  <c r="D117" s="1"/>
  <c r="E117" s="1"/>
  <c r="D67"/>
  <c r="E234"/>
  <c r="E290"/>
  <c r="F88"/>
  <c r="E88" s="1"/>
  <c r="E226"/>
  <c r="E28"/>
  <c r="F57"/>
  <c r="F52" s="1"/>
  <c r="F26" s="1"/>
  <c r="F238"/>
  <c r="E238" s="1"/>
  <c r="E239"/>
  <c r="D135"/>
  <c r="D26"/>
  <c r="E235"/>
  <c r="E58"/>
  <c r="E190"/>
  <c r="E185"/>
  <c r="E289"/>
  <c r="E293"/>
  <c r="E294"/>
  <c r="F270"/>
  <c r="F169"/>
  <c r="E170"/>
  <c r="E213"/>
  <c r="F212"/>
  <c r="F194" s="1"/>
  <c r="E100"/>
  <c r="F99"/>
  <c r="E99" s="1"/>
  <c r="F135"/>
  <c r="E136"/>
  <c r="F111"/>
  <c r="E111" s="1"/>
  <c r="E112"/>
  <c r="E52"/>
  <c r="E77"/>
  <c r="E283"/>
  <c r="E69"/>
  <c r="E199"/>
  <c r="E284"/>
  <c r="D300"/>
  <c r="E300" s="1"/>
  <c r="D279"/>
  <c r="E279" s="1"/>
  <c r="E280"/>
  <c r="D271"/>
  <c r="E271" s="1"/>
  <c r="E272"/>
  <c r="D233"/>
  <c r="D221"/>
  <c r="E221" s="1"/>
  <c r="E222"/>
  <c r="D194"/>
  <c r="E195"/>
  <c r="E44"/>
  <c r="E17"/>
  <c r="E118" l="1"/>
  <c r="F8"/>
  <c r="E8" s="1"/>
  <c r="E57"/>
  <c r="F68"/>
  <c r="E68" s="1"/>
  <c r="E135"/>
  <c r="F233"/>
  <c r="E233" s="1"/>
  <c r="E212"/>
  <c r="F168"/>
  <c r="E168" s="1"/>
  <c r="E169"/>
  <c r="E194"/>
  <c r="D270"/>
  <c r="E270" s="1"/>
  <c r="E26"/>
  <c r="F67" l="1"/>
  <c r="F334" s="1"/>
  <c r="D334"/>
  <c r="E67" l="1"/>
  <c r="E334"/>
</calcChain>
</file>

<file path=xl/sharedStrings.xml><?xml version="1.0" encoding="utf-8"?>
<sst xmlns="http://schemas.openxmlformats.org/spreadsheetml/2006/main" count="828" uniqueCount="357">
  <si>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2023 год</t>
  </si>
  <si>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</si>
  <si>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</si>
  <si>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</si>
  <si>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</si>
  <si>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</si>
  <si>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</si>
  <si>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</si>
  <si>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</si>
  <si>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</si>
  <si>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</si>
  <si>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</si>
  <si>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</si>
  <si>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</si>
  <si>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</si>
  <si>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</si>
  <si>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</si>
  <si>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</si>
  <si>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</si>
  <si>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</si>
  <si>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</si>
  <si>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</si>
  <si>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</si>
  <si>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</si>
  <si>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</si>
  <si>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</si>
  <si>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</si>
  <si>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</si>
  <si>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</si>
  <si>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</si>
  <si>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</si>
  <si>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</si>
  <si>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</si>
  <si>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</si>
  <si>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</si>
  <si>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</si>
  <si>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</si>
  <si>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</si>
  <si>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</si>
  <si>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</si>
  <si>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</si>
  <si>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</si>
  <si>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</si>
  <si>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</si>
  <si>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</si>
  <si>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</si>
  <si>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</si>
  <si>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</si>
  <si>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</si>
  <si>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</si>
  <si>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</si>
  <si>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</si>
  <si>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</si>
  <si>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</si>
  <si>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</si>
  <si>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</si>
  <si>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</si>
  <si>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</si>
  <si>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</si>
  <si>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</si>
  <si>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</si>
  <si>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</si>
  <si>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</si>
  <si>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</si>
  <si>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</si>
  <si>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</si>
  <si>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</si>
  <si>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</si>
  <si>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</si>
  <si>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</si>
  <si>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</si>
  <si>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</si>
  <si>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</si>
  <si>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</si>
  <si>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</si>
  <si>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</si>
  <si>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</si>
  <si>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</si>
  <si>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</si>
  <si>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</si>
  <si>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</si>
  <si>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</si>
  <si>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</si>
  <si>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</si>
  <si>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</si>
  <si>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</si>
  <si>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</si>
  <si>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</si>
  <si>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</si>
  <si>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</si>
  <si>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</si>
  <si>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</si>
  <si>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</si>
  <si>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</si>
  <si>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</si>
  <si>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</si>
  <si>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</si>
  <si>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</si>
  <si>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</si>
  <si>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</si>
  <si>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</si>
  <si>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</si>
  <si>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</si>
  <si>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</si>
  <si>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</si>
  <si>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</si>
  <si>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</si>
  <si>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</si>
  <si>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</si>
  <si>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</si>
  <si>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</si>
  <si>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</si>
  <si>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</si>
  <si>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</si>
  <si>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</si>
  <si>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</si>
  <si>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</si>
  <si>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</si>
  <si>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</si>
  <si>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</si>
  <si>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</si>
  <si>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</si>
  <si>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</si>
  <si>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</si>
  <si>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</si>
  <si>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</si>
  <si>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</si>
  <si>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</si>
  <si>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</si>
  <si>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</si>
  <si>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</si>
  <si>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</si>
  <si>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</si>
  <si>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</si>
  <si>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</si>
  <si>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</si>
  <si>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</si>
  <si>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</si>
  <si>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</si>
  <si>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</si>
  <si>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</si>
  <si>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</si>
  <si>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</si>
  <si>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</si>
  <si>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</si>
  <si>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</si>
  <si>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</si>
  <si>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</si>
  <si>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</si>
  <si>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</si>
  <si>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</si>
  <si>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</si>
  <si>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</si>
  <si>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</si>
  <si>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</si>
  <si>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</si>
  <si>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</si>
  <si>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</si>
  <si>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</si>
  <si>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</si>
  <si>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</si>
  <si>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</si>
  <si>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</si>
  <si>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</si>
  <si>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</si>
  <si>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</si>
  <si>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</si>
  <si>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</si>
  <si>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</si>
  <si>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</si>
  <si>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</si>
  <si>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</si>
  <si>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</si>
  <si>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</si>
  <si>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</si>
  <si>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</si>
  <si>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</si>
  <si>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</si>
  <si>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</si>
  <si>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</si>
  <si>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</si>
  <si>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</si>
  <si>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</si>
  <si>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</si>
  <si>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</si>
  <si>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</si>
  <si>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</si>
  <si>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</si>
  <si>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</si>
  <si>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</si>
  <si>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</si>
  <si>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</si>
  <si>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</si>
  <si>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</si>
  <si>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</si>
  <si>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</si>
  <si>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</si>
  <si>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</si>
  <si>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</si>
  <si>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</si>
  <si>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</si>
  <si>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</si>
  <si>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</si>
  <si>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</si>
  <si>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</si>
  <si>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</si>
  <si>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</si>
  <si>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</si>
  <si>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</si>
  <si>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</si>
  <si>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</si>
  <si>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</si>
  <si>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</si>
  <si>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</si>
  <si>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</si>
  <si>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</si>
  <si>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</si>
  <si>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</si>
  <si>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</si>
  <si>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</si>
  <si>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</si>
  <si>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</si>
  <si>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</si>
  <si>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</si>
  <si>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</si>
  <si>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</si>
  <si>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</si>
  <si>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</si>
  <si>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</si>
  <si>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</si>
  <si>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</si>
  <si>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</si>
  <si>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</si>
  <si>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</si>
  <si>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</si>
  <si>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</si>
  <si>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</si>
  <si>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</si>
  <si>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</si>
  <si>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</si>
  <si>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</si>
  <si>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</si>
  <si>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</si>
  <si>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</si>
  <si>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</si>
  <si>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</si>
  <si>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</si>
  <si>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</si>
  <si>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</si>
  <si>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</si>
  <si>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</si>
  <si>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</si>
  <si>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</si>
  <si>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</si>
  <si>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</si>
  <si>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</si>
  <si>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</si>
  <si>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</si>
  <si>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</si>
  <si>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</si>
  <si>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</si>
  <si>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</si>
  <si>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</si>
  <si>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</si>
  <si>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</si>
  <si>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</si>
  <si>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</si>
  <si>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</si>
  <si>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</si>
  <si>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</si>
  <si>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</si>
  <si>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</si>
  <si>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</si>
  <si>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</si>
  <si>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</si>
  <si>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</si>
  <si>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</si>
  <si>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</si>
  <si>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</si>
  <si>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</si>
  <si>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</si>
  <si>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</si>
  <si>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</si>
  <si>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</si>
  <si>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</si>
  <si>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</si>
  <si>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</si>
  <si>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</si>
  <si>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</si>
  <si>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</si>
  <si>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</si>
  <si>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</si>
  <si>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</si>
  <si>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</si>
  <si>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</si>
  <si>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</si>
  <si>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</si>
  <si>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</si>
  <si>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</si>
  <si>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</si>
  <si>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</si>
  <si>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</si>
  <si>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</si>
  <si>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</si>
  <si>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</si>
  <si>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</si>
  <si>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</si>
  <si>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</si>
  <si>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</si>
  <si>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</si>
  <si>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</si>
  <si>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</si>
  <si>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</si>
  <si>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</si>
  <si>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</si>
  <si>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</si>
  <si>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</si>
  <si>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</si>
  <si>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</si>
  <si>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Бюджетные ассигнования на 2023 год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</si>
  <si>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</si>
  <si>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</si>
  <si>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</si>
  <si>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</si>
  <si>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Уточненные бюджетные ассигнования на 2023 год</t>
  </si>
  <si>
    <t>+ , -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</si>
  <si>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</si>
  <si>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</si>
  <si>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Расходы на переселение граждан из аварийного жилищного фонда за счет средств областного бюджета</t>
  </si>
  <si>
    <t>05 3 F3 67484</t>
  </si>
  <si>
    <t>830</t>
  </si>
  <si>
    <t>Исполнение судебных актов</t>
  </si>
  <si>
    <t>Реализация мероприятий по осуществлению дорожной деятельности</t>
  </si>
  <si>
    <t xml:space="preserve">24 1 01 S5000 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</si>
  <si>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</si>
  <si>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</si>
  <si>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</si>
  <si>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, включая расходы на топографическую съемку, раздел и объединение земельных участков</t>
  </si>
  <si>
    <t>38 0 04 01000</t>
  </si>
  <si>
    <t>Реализация проектов развития общественной инфраструктуры муниципальных образований</t>
  </si>
  <si>
    <t>51 0 21 00240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</si>
  <si>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</si>
  <si>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</si>
  <si>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</si>
  <si>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</si>
  <si>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Разработка ПСД, строительство, капитальный ремонт, содержание водопроводных сетей</t>
  </si>
  <si>
    <t>02 1 02 00000</t>
  </si>
  <si>
    <t>02 1 02 01000</t>
  </si>
  <si>
    <t>02 1 02 11000</t>
  </si>
  <si>
    <t>Подпрограмма "Чистая вода в Людиновском районе"</t>
  </si>
  <si>
    <t>02 1 00 00000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</si>
  <si>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</si>
  <si>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</si>
  <si>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</si>
  <si>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</si>
  <si>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</si>
  <si>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Приложение № 10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2022 года № 108-р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02.05.2023 №131-р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</si>
</sst>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7" fillId="0" borderId="0" xfId="0" applyFont="1" applyProtection="1">
      <protection locked="0"/>
    </xf>
    <xf numFmtId="0" fontId="10" fillId="4" borderId="6" xfId="0" applyFont="1" applyFill="1" applyBorder="1" applyAlignment="1">
      <alignment vertical="top" wrapText="1"/>
    </xf>
    <xf numFmtId="49" fontId="8" fillId="0" borderId="2" xfId="11" applyNumberFormat="1" applyFont="1" applyAlignment="1" applyProtection="1">
      <alignment horizontal="left" vertical="top" wrapText="1"/>
    </xf>
    <xf numFmtId="0" fontId="8" fillId="0" borderId="1" xfId="1" applyFont="1" applyAlignment="1">
      <alignment vertical="top" wrapText="1"/>
    </xf>
    <xf numFmtId="0" fontId="2" fillId="0" borderId="1" xfId="2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8" applyNumberFormat="1" applyFont="1" applyAlignment="1" applyProtection="1">
      <alignment horizontal="left" vertical="top" wrapText="1"/>
    </xf>
    <xf numFmtId="49" fontId="9" fillId="0" borderId="2" xfId="9" applyNumberFormat="1" applyFont="1" applyAlignment="1" applyProtection="1">
      <alignment horizontal="center" vertical="top" wrapText="1"/>
    </xf>
    <xf numFmtId="4" fontId="9" fillId="2" borderId="2" xfId="10" applyNumberFormat="1" applyFont="1" applyAlignment="1" applyProtection="1">
      <alignment horizontal="right" vertical="top" shrinkToFit="1"/>
    </xf>
    <xf numFmtId="4" fontId="9" fillId="0" borderId="2" xfId="9" applyNumberFormat="1" applyFont="1" applyAlignment="1" applyProtection="1">
      <alignment horizontal="center" vertical="top" wrapText="1"/>
    </xf>
    <xf numFmtId="49" fontId="8" fillId="0" borderId="2" xfId="9" applyNumberFormat="1" applyFont="1" applyAlignment="1" applyProtection="1">
      <alignment horizontal="center" vertical="top" wrapText="1"/>
    </xf>
    <xf numFmtId="49" fontId="8" fillId="0" borderId="2" xfId="12" applyNumberFormat="1" applyFont="1" applyAlignment="1" applyProtection="1">
      <alignment horizontal="center" vertical="top" wrapText="1"/>
    </xf>
    <xf numFmtId="4" fontId="8" fillId="2" borderId="2" xfId="10" applyNumberFormat="1" applyFont="1" applyAlignment="1" applyProtection="1">
      <alignment horizontal="right" vertical="top" shrinkToFit="1"/>
    </xf>
    <xf numFmtId="4" fontId="8" fillId="2" borderId="2" xfId="13" applyNumberFormat="1" applyFont="1" applyAlignment="1" applyProtection="1">
      <alignment horizontal="right" vertical="top" shrinkToFit="1"/>
    </xf>
    <xf numFmtId="164" fontId="8" fillId="0" borderId="2" xfId="11" applyNumberFormat="1" applyFont="1" applyAlignment="1" applyProtection="1">
      <alignment horizontal="left" vertical="top" wrapText="1"/>
    </xf>
    <xf numFmtId="0" fontId="9" fillId="0" borderId="2" xfId="14" applyNumberFormat="1" applyFont="1" applyAlignment="1" applyProtection="1">
      <alignment horizontal="left" vertical="top"/>
    </xf>
    <xf numFmtId="0" fontId="9" fillId="0" borderId="2" xfId="7" applyNumberFormat="1" applyFont="1" applyAlignment="1" applyProtection="1">
      <alignment horizontal="center" vertical="top" shrinkToFit="1"/>
    </xf>
    <xf numFmtId="0" fontId="11" fillId="0" borderId="1" xfId="2" applyNumberFormat="1" applyFont="1" applyAlignment="1" applyProtection="1">
      <alignment vertical="top"/>
    </xf>
    <xf numFmtId="0" fontId="12" fillId="0" borderId="0" xfId="0" applyFont="1" applyAlignment="1" applyProtection="1">
      <alignment vertical="top"/>
      <protection locked="0"/>
    </xf>
    <xf numFmtId="0" fontId="8" fillId="0" borderId="1" xfId="1" applyNumberFormat="1" applyFont="1" applyAlignment="1" applyProtection="1">
      <alignment horizontal="left" vertical="top" wrapText="1"/>
    </xf>
    <xf numFmtId="0" fontId="8" fillId="0" borderId="1" xfId="3" applyNumberFormat="1" applyFont="1" applyAlignment="1" applyProtection="1">
      <alignment horizontal="right" vertical="top" wrapText="1"/>
    </xf>
    <xf numFmtId="0" fontId="8" fillId="0" borderId="3" xfId="15" applyNumberFormat="1" applyFont="1" applyAlignment="1" applyProtection="1">
      <alignment vertical="top"/>
    </xf>
    <xf numFmtId="0" fontId="8" fillId="0" borderId="1" xfId="1" applyFont="1" applyAlignment="1">
      <alignment horizontal="left" vertical="top" wrapText="1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  <xf numFmtId="49" fontId="9" fillId="0" borderId="4" xfId="6" applyNumberFormat="1" applyFont="1" applyBorder="1" applyAlignment="1" applyProtection="1">
      <alignment horizontal="center" vertical="top" wrapText="1"/>
    </xf>
    <xf numFmtId="49" fontId="9" fillId="0" borderId="5" xfId="6" applyNumberFormat="1" applyFont="1" applyBorder="1" applyAlignment="1" applyProtection="1">
      <alignment horizontal="center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Alignment="1" applyProtection="1">
      <alignment horizontal="center" vertical="top" wrapText="1"/>
    </xf>
    <xf numFmtId="0" fontId="9" fillId="0" borderId="1" xfId="4" applyFont="1" applyAlignment="1">
      <alignment horizontal="center" vertical="top" wrapText="1"/>
    </xf>
    <xf numFmtId="0" fontId="8" fillId="0" borderId="1" xfId="5" applyNumberFormat="1" applyFont="1" applyAlignment="1" applyProtection="1">
      <alignment horizontal="right" vertical="top"/>
    </xf>
    <xf numFmtId="0" fontId="8" fillId="0" borderId="1" xfId="5" applyFont="1" applyAlignment="1">
      <alignment horizontal="right" vertical="top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6"/>
  <sheetViews>
    <sheetView tabSelected="1" zoomScaleSheetLayoutView="100" workbookViewId="0">
      <pane ySplit="7" topLeftCell="A310" activePane="bottomLeft" state="frozen"/>
      <selection pane="bottomLeft" activeCell="B1" sqref="B1:F1"/>
    </sheetView>
  </sheetViews>
  <sheetFormatPr defaultRowHeight="15" outlineLevelRow="5"/>
  <cols>
    <col min="1" max="1" width="77.85546875" style="4" customWidth="1"/>
    <col min="2" max="2" width="14" style="4" customWidth="1"/>
    <col min="3" max="3" width="11.28515625" style="4" customWidth="1"/>
    <col min="4" max="4" width="15.7109375" style="4" hidden="1" customWidth="1"/>
    <col min="5" max="5" width="14" style="4" hidden="1" customWidth="1"/>
    <col min="6" max="6" width="15.85546875" style="4" customWidth="1"/>
    <col min="7" max="7" width="7.5703125" style="1" customWidth="1"/>
    <col min="8" max="8" width="5.5703125" style="1" customWidth="1"/>
    <col min="9" max="9" width="2.7109375" style="1" hidden="1" customWidth="1"/>
    <col min="10" max="10" width="9.140625" style="1" hidden="1" customWidth="1"/>
    <col min="11" max="16384" width="9.140625" style="1"/>
  </cols>
  <sheetData>
    <row r="1" spans="1:10" s="9" customFormat="1" ht="137.25" customHeight="1">
      <c r="A1" s="3"/>
      <c r="B1" s="26" t="s">
        <v>356</v>
      </c>
      <c r="C1" s="26"/>
      <c r="D1" s="26"/>
      <c r="E1" s="26"/>
      <c r="F1" s="26"/>
      <c r="G1" s="7"/>
      <c r="H1" s="7"/>
      <c r="I1" s="7"/>
      <c r="J1" s="7"/>
    </row>
    <row r="2" spans="1:10" s="9" customFormat="1" ht="12.75" customHeight="1">
      <c r="A2" s="23"/>
      <c r="B2" s="23"/>
      <c r="C2" s="23"/>
      <c r="D2" s="23"/>
      <c r="E2" s="23"/>
      <c r="F2" s="24"/>
      <c r="G2" s="8"/>
    </row>
    <row r="3" spans="1:10" s="9" customFormat="1" ht="48.75" customHeight="1">
      <c r="A3" s="33" t="s">
        <v>0</v>
      </c>
      <c r="B3" s="34"/>
      <c r="C3" s="34"/>
      <c r="D3" s="34"/>
      <c r="E3" s="34"/>
      <c r="F3" s="34"/>
      <c r="G3" s="8"/>
    </row>
    <row r="4" spans="1:10" s="9" customFormat="1" ht="12.75" customHeight="1">
      <c r="A4" s="35" t="s">
        <v>318</v>
      </c>
      <c r="B4" s="36"/>
      <c r="C4" s="36"/>
      <c r="D4" s="36"/>
      <c r="E4" s="36"/>
      <c r="F4" s="36"/>
      <c r="G4" s="8"/>
    </row>
    <row r="5" spans="1:10" s="9" customFormat="1" ht="15.75" customHeight="1">
      <c r="A5" s="27" t="s">
        <v>1</v>
      </c>
      <c r="B5" s="27" t="s">
        <v>2</v>
      </c>
      <c r="C5" s="27" t="s">
        <v>3</v>
      </c>
      <c r="D5" s="27" t="s">
        <v>319</v>
      </c>
      <c r="E5" s="29" t="s">
        <v>325</v>
      </c>
      <c r="F5" s="27" t="s">
        <v>324</v>
      </c>
      <c r="G5" s="8"/>
    </row>
    <row r="6" spans="1:10" s="9" customFormat="1" ht="46.5" customHeight="1">
      <c r="A6" s="28"/>
      <c r="B6" s="28"/>
      <c r="C6" s="28"/>
      <c r="D6" s="28"/>
      <c r="E6" s="30"/>
      <c r="F6" s="28"/>
      <c r="G6" s="8"/>
    </row>
    <row r="7" spans="1:10" s="22" customFormat="1" ht="16.5" customHeight="1">
      <c r="A7" s="20">
        <v>1</v>
      </c>
      <c r="B7" s="20">
        <v>2</v>
      </c>
      <c r="C7" s="20">
        <v>3</v>
      </c>
      <c r="D7" s="20"/>
      <c r="E7" s="20"/>
      <c r="F7" s="20">
        <v>4</v>
      </c>
      <c r="G7" s="21"/>
    </row>
    <row r="8" spans="1:10" s="9" customFormat="1" ht="43.5" customHeight="1">
      <c r="A8" s="10" t="s">
        <v>4</v>
      </c>
      <c r="B8" s="11" t="s">
        <v>5</v>
      </c>
      <c r="C8" s="11"/>
      <c r="D8" s="12">
        <f>D17</f>
        <v>900000</v>
      </c>
      <c r="E8" s="13">
        <f>F8-D8</f>
        <v>20630220.010000002</v>
      </c>
      <c r="F8" s="12">
        <f>F17+F9</f>
        <v>21530220.010000002</v>
      </c>
      <c r="G8" s="8"/>
    </row>
    <row r="9" spans="1:10" s="9" customFormat="1" ht="18.75" customHeight="1">
      <c r="A9" s="6" t="s">
        <v>349</v>
      </c>
      <c r="B9" s="14" t="s">
        <v>350</v>
      </c>
      <c r="C9" s="11"/>
      <c r="D9" s="12">
        <v>0</v>
      </c>
      <c r="E9" s="13">
        <f>F9-D9</f>
        <v>20630220.010000002</v>
      </c>
      <c r="F9" s="12">
        <f>F10</f>
        <v>20630220.010000002</v>
      </c>
      <c r="G9" s="8"/>
    </row>
    <row r="10" spans="1:10" s="9" customFormat="1" ht="48" customHeight="1">
      <c r="A10" s="6" t="s">
        <v>344</v>
      </c>
      <c r="B10" s="15" t="s">
        <v>346</v>
      </c>
      <c r="C10" s="15"/>
      <c r="D10" s="12">
        <v>0</v>
      </c>
      <c r="E10" s="13">
        <f t="shared" ref="E10:E16" si="0">F10-D10</f>
        <v>20630220.010000002</v>
      </c>
      <c r="F10" s="16">
        <f>F11+F14</f>
        <v>20630220.010000002</v>
      </c>
      <c r="G10" s="8"/>
    </row>
    <row r="11" spans="1:10" s="9" customFormat="1" ht="33.75" customHeight="1">
      <c r="A11" s="6" t="s">
        <v>345</v>
      </c>
      <c r="B11" s="15" t="s">
        <v>347</v>
      </c>
      <c r="C11" s="15"/>
      <c r="D11" s="12">
        <v>0</v>
      </c>
      <c r="E11" s="13">
        <f t="shared" si="0"/>
        <v>630220.01</v>
      </c>
      <c r="F11" s="16">
        <f>F12</f>
        <v>630220.01</v>
      </c>
      <c r="G11" s="8"/>
    </row>
    <row r="12" spans="1:10" s="9" customFormat="1" ht="34.5" customHeight="1">
      <c r="A12" s="6" t="s">
        <v>12</v>
      </c>
      <c r="B12" s="15" t="s">
        <v>347</v>
      </c>
      <c r="C12" s="15" t="s">
        <v>13</v>
      </c>
      <c r="D12" s="12">
        <v>0</v>
      </c>
      <c r="E12" s="13">
        <f t="shared" si="0"/>
        <v>630220.01</v>
      </c>
      <c r="F12" s="16">
        <f>F13</f>
        <v>630220.01</v>
      </c>
      <c r="G12" s="8"/>
    </row>
    <row r="13" spans="1:10" s="9" customFormat="1" ht="33.75" customHeight="1">
      <c r="A13" s="6" t="s">
        <v>14</v>
      </c>
      <c r="B13" s="15" t="s">
        <v>347</v>
      </c>
      <c r="C13" s="15" t="s">
        <v>15</v>
      </c>
      <c r="D13" s="12">
        <v>0</v>
      </c>
      <c r="E13" s="13">
        <f t="shared" si="0"/>
        <v>630220.01</v>
      </c>
      <c r="F13" s="16">
        <v>630220.01</v>
      </c>
      <c r="G13" s="8"/>
    </row>
    <row r="14" spans="1:10" s="9" customFormat="1" ht="48" customHeight="1">
      <c r="A14" s="6" t="s">
        <v>351</v>
      </c>
      <c r="B14" s="15" t="s">
        <v>348</v>
      </c>
      <c r="C14" s="15"/>
      <c r="D14" s="12">
        <v>0</v>
      </c>
      <c r="E14" s="13">
        <f t="shared" si="0"/>
        <v>20000000</v>
      </c>
      <c r="F14" s="16">
        <f>F15</f>
        <v>20000000</v>
      </c>
      <c r="G14" s="8"/>
    </row>
    <row r="15" spans="1:10" s="9" customFormat="1" ht="21.75" customHeight="1">
      <c r="A15" s="6" t="s">
        <v>31</v>
      </c>
      <c r="B15" s="15" t="s">
        <v>348</v>
      </c>
      <c r="C15" s="15" t="s">
        <v>32</v>
      </c>
      <c r="D15" s="12">
        <v>0</v>
      </c>
      <c r="E15" s="13">
        <f t="shared" si="0"/>
        <v>20000000</v>
      </c>
      <c r="F15" s="16">
        <f>F16</f>
        <v>20000000</v>
      </c>
      <c r="G15" s="8"/>
    </row>
    <row r="16" spans="1:10" s="9" customFormat="1" ht="47.25" customHeight="1">
      <c r="A16" s="6" t="s">
        <v>335</v>
      </c>
      <c r="B16" s="15" t="s">
        <v>348</v>
      </c>
      <c r="C16" s="15" t="s">
        <v>334</v>
      </c>
      <c r="D16" s="12">
        <v>0</v>
      </c>
      <c r="E16" s="13">
        <f t="shared" si="0"/>
        <v>20000000</v>
      </c>
      <c r="F16" s="16">
        <v>20000000</v>
      </c>
      <c r="G16" s="8"/>
    </row>
    <row r="17" spans="1:7" s="9" customFormat="1" ht="45" outlineLevel="1">
      <c r="A17" s="6" t="s">
        <v>6</v>
      </c>
      <c r="B17" s="15" t="s">
        <v>7</v>
      </c>
      <c r="C17" s="15"/>
      <c r="D17" s="17">
        <f>D18+D22</f>
        <v>900000</v>
      </c>
      <c r="E17" s="13">
        <f t="shared" ref="E17:E88" si="1">F17-D17</f>
        <v>0</v>
      </c>
      <c r="F17" s="17">
        <f>F18+F22</f>
        <v>900000</v>
      </c>
      <c r="G17" s="8"/>
    </row>
    <row r="18" spans="1:7" s="9" customFormat="1" ht="30" outlineLevel="2">
      <c r="A18" s="6" t="s">
        <v>8</v>
      </c>
      <c r="B18" s="15" t="s">
        <v>9</v>
      </c>
      <c r="C18" s="15"/>
      <c r="D18" s="17">
        <f>D19</f>
        <v>200000</v>
      </c>
      <c r="E18" s="13">
        <f t="shared" si="1"/>
        <v>0</v>
      </c>
      <c r="F18" s="17">
        <f>F19</f>
        <v>200000</v>
      </c>
      <c r="G18" s="8"/>
    </row>
    <row r="19" spans="1:7" s="9" customFormat="1" outlineLevel="3">
      <c r="A19" s="6" t="s">
        <v>10</v>
      </c>
      <c r="B19" s="15" t="s">
        <v>11</v>
      </c>
      <c r="C19" s="15"/>
      <c r="D19" s="17">
        <f>D20</f>
        <v>200000</v>
      </c>
      <c r="E19" s="13">
        <f t="shared" si="1"/>
        <v>0</v>
      </c>
      <c r="F19" s="17">
        <f>F20</f>
        <v>200000</v>
      </c>
      <c r="G19" s="8"/>
    </row>
    <row r="20" spans="1:7" s="9" customFormat="1" ht="30" outlineLevel="4">
      <c r="A20" s="6" t="s">
        <v>12</v>
      </c>
      <c r="B20" s="15" t="s">
        <v>11</v>
      </c>
      <c r="C20" s="15" t="s">
        <v>13</v>
      </c>
      <c r="D20" s="17">
        <f>D21</f>
        <v>200000</v>
      </c>
      <c r="E20" s="13">
        <f t="shared" si="1"/>
        <v>0</v>
      </c>
      <c r="F20" s="17">
        <f>F21</f>
        <v>200000</v>
      </c>
      <c r="G20" s="8"/>
    </row>
    <row r="21" spans="1:7" s="9" customFormat="1" ht="30" outlineLevel="5">
      <c r="A21" s="6" t="s">
        <v>14</v>
      </c>
      <c r="B21" s="15" t="s">
        <v>11</v>
      </c>
      <c r="C21" s="15" t="s">
        <v>15</v>
      </c>
      <c r="D21" s="17">
        <v>200000</v>
      </c>
      <c r="E21" s="13">
        <f t="shared" si="1"/>
        <v>0</v>
      </c>
      <c r="F21" s="17">
        <v>200000</v>
      </c>
      <c r="G21" s="8"/>
    </row>
    <row r="22" spans="1:7" s="9" customFormat="1" ht="45" outlineLevel="2">
      <c r="A22" s="6" t="s">
        <v>16</v>
      </c>
      <c r="B22" s="15" t="s">
        <v>17</v>
      </c>
      <c r="C22" s="15"/>
      <c r="D22" s="17">
        <f>D23</f>
        <v>700000</v>
      </c>
      <c r="E22" s="13">
        <f t="shared" si="1"/>
        <v>0</v>
      </c>
      <c r="F22" s="17">
        <f>F23</f>
        <v>700000</v>
      </c>
      <c r="G22" s="8"/>
    </row>
    <row r="23" spans="1:7" s="9" customFormat="1" ht="33.75" customHeight="1" outlineLevel="3">
      <c r="A23" s="6" t="s">
        <v>18</v>
      </c>
      <c r="B23" s="15" t="s">
        <v>19</v>
      </c>
      <c r="C23" s="15"/>
      <c r="D23" s="17">
        <f>D24</f>
        <v>700000</v>
      </c>
      <c r="E23" s="13">
        <f t="shared" si="1"/>
        <v>0</v>
      </c>
      <c r="F23" s="17">
        <f>F24</f>
        <v>700000</v>
      </c>
      <c r="G23" s="8"/>
    </row>
    <row r="24" spans="1:7" s="9" customFormat="1" ht="30" outlineLevel="4">
      <c r="A24" s="6" t="s">
        <v>12</v>
      </c>
      <c r="B24" s="15" t="s">
        <v>19</v>
      </c>
      <c r="C24" s="15" t="s">
        <v>13</v>
      </c>
      <c r="D24" s="17">
        <f>D25</f>
        <v>700000</v>
      </c>
      <c r="E24" s="13">
        <f t="shared" si="1"/>
        <v>0</v>
      </c>
      <c r="F24" s="17">
        <f>F25</f>
        <v>700000</v>
      </c>
      <c r="G24" s="8"/>
    </row>
    <row r="25" spans="1:7" s="9" customFormat="1" ht="30" outlineLevel="5">
      <c r="A25" s="6" t="s">
        <v>14</v>
      </c>
      <c r="B25" s="15" t="s">
        <v>19</v>
      </c>
      <c r="C25" s="15" t="s">
        <v>15</v>
      </c>
      <c r="D25" s="17">
        <v>700000</v>
      </c>
      <c r="E25" s="13">
        <f t="shared" si="1"/>
        <v>0</v>
      </c>
      <c r="F25" s="17">
        <v>700000</v>
      </c>
      <c r="G25" s="8"/>
    </row>
    <row r="26" spans="1:7" s="9" customFormat="1" ht="28.5">
      <c r="A26" s="10" t="s">
        <v>20</v>
      </c>
      <c r="B26" s="11" t="s">
        <v>21</v>
      </c>
      <c r="C26" s="11"/>
      <c r="D26" s="12">
        <f>D27+D44+D52</f>
        <v>13222687.720000001</v>
      </c>
      <c r="E26" s="13">
        <f t="shared" si="1"/>
        <v>305994.51999999769</v>
      </c>
      <c r="F26" s="12">
        <f>F27+F44+F52</f>
        <v>13528682.239999998</v>
      </c>
      <c r="G26" s="8"/>
    </row>
    <row r="27" spans="1:7" s="9" customFormat="1" ht="33" customHeight="1" outlineLevel="1">
      <c r="A27" s="6" t="s">
        <v>22</v>
      </c>
      <c r="B27" s="15" t="s">
        <v>23</v>
      </c>
      <c r="C27" s="15"/>
      <c r="D27" s="17">
        <v>3500000</v>
      </c>
      <c r="E27" s="13">
        <f t="shared" si="1"/>
        <v>0</v>
      </c>
      <c r="F27" s="17">
        <v>3500000</v>
      </c>
      <c r="G27" s="8"/>
    </row>
    <row r="28" spans="1:7" s="9" customFormat="1" ht="60" outlineLevel="2">
      <c r="A28" s="6" t="s">
        <v>352</v>
      </c>
      <c r="B28" s="15" t="s">
        <v>24</v>
      </c>
      <c r="C28" s="15"/>
      <c r="D28" s="17">
        <f>D29+D32+D35</f>
        <v>2000000</v>
      </c>
      <c r="E28" s="13">
        <f t="shared" si="1"/>
        <v>0</v>
      </c>
      <c r="F28" s="17">
        <f>F29+F32+F35</f>
        <v>2000000</v>
      </c>
      <c r="G28" s="8"/>
    </row>
    <row r="29" spans="1:7" s="9" customFormat="1" ht="30" outlineLevel="3">
      <c r="A29" s="6" t="s">
        <v>25</v>
      </c>
      <c r="B29" s="15" t="s">
        <v>26</v>
      </c>
      <c r="C29" s="15"/>
      <c r="D29" s="17">
        <f>D30</f>
        <v>1000000</v>
      </c>
      <c r="E29" s="13">
        <f t="shared" si="1"/>
        <v>0</v>
      </c>
      <c r="F29" s="17">
        <f>F30</f>
        <v>1000000</v>
      </c>
      <c r="G29" s="8"/>
    </row>
    <row r="30" spans="1:7" s="9" customFormat="1" ht="30" outlineLevel="4">
      <c r="A30" s="6" t="s">
        <v>12</v>
      </c>
      <c r="B30" s="15" t="s">
        <v>26</v>
      </c>
      <c r="C30" s="15" t="s">
        <v>13</v>
      </c>
      <c r="D30" s="17">
        <f>D31</f>
        <v>1000000</v>
      </c>
      <c r="E30" s="13">
        <f t="shared" si="1"/>
        <v>0</v>
      </c>
      <c r="F30" s="17">
        <f>F31</f>
        <v>1000000</v>
      </c>
      <c r="G30" s="8"/>
    </row>
    <row r="31" spans="1:7" s="9" customFormat="1" ht="30" outlineLevel="5">
      <c r="A31" s="6" t="s">
        <v>14</v>
      </c>
      <c r="B31" s="15" t="s">
        <v>26</v>
      </c>
      <c r="C31" s="15" t="s">
        <v>15</v>
      </c>
      <c r="D31" s="17">
        <v>1000000</v>
      </c>
      <c r="E31" s="13">
        <f t="shared" si="1"/>
        <v>0</v>
      </c>
      <c r="F31" s="17">
        <v>1000000</v>
      </c>
      <c r="G31" s="8"/>
    </row>
    <row r="32" spans="1:7" s="9" customFormat="1" ht="30" outlineLevel="3">
      <c r="A32" s="6" t="s">
        <v>27</v>
      </c>
      <c r="B32" s="15" t="s">
        <v>28</v>
      </c>
      <c r="C32" s="15"/>
      <c r="D32" s="17">
        <f>D33</f>
        <v>700000</v>
      </c>
      <c r="E32" s="13">
        <f t="shared" si="1"/>
        <v>0</v>
      </c>
      <c r="F32" s="17">
        <f>F33</f>
        <v>700000</v>
      </c>
      <c r="G32" s="8"/>
    </row>
    <row r="33" spans="1:7" s="9" customFormat="1" ht="30" outlineLevel="4">
      <c r="A33" s="6" t="s">
        <v>12</v>
      </c>
      <c r="B33" s="15" t="s">
        <v>28</v>
      </c>
      <c r="C33" s="15" t="s">
        <v>13</v>
      </c>
      <c r="D33" s="17">
        <f>D34</f>
        <v>700000</v>
      </c>
      <c r="E33" s="13">
        <f t="shared" si="1"/>
        <v>0</v>
      </c>
      <c r="F33" s="17">
        <f>F34</f>
        <v>700000</v>
      </c>
      <c r="G33" s="8"/>
    </row>
    <row r="34" spans="1:7" s="9" customFormat="1" ht="30" outlineLevel="5">
      <c r="A34" s="6" t="s">
        <v>14</v>
      </c>
      <c r="B34" s="15" t="s">
        <v>28</v>
      </c>
      <c r="C34" s="15" t="s">
        <v>15</v>
      </c>
      <c r="D34" s="17">
        <v>700000</v>
      </c>
      <c r="E34" s="13">
        <f t="shared" si="1"/>
        <v>0</v>
      </c>
      <c r="F34" s="17">
        <v>700000</v>
      </c>
      <c r="G34" s="8"/>
    </row>
    <row r="35" spans="1:7" s="9" customFormat="1" ht="30" outlineLevel="3">
      <c r="A35" s="6" t="s">
        <v>29</v>
      </c>
      <c r="B35" s="15" t="s">
        <v>30</v>
      </c>
      <c r="C35" s="15"/>
      <c r="D35" s="17">
        <f>D36</f>
        <v>300000</v>
      </c>
      <c r="E35" s="13">
        <f t="shared" si="1"/>
        <v>0</v>
      </c>
      <c r="F35" s="17">
        <f>F36</f>
        <v>300000</v>
      </c>
      <c r="G35" s="8"/>
    </row>
    <row r="36" spans="1:7" s="9" customFormat="1" outlineLevel="4">
      <c r="A36" s="6" t="s">
        <v>31</v>
      </c>
      <c r="B36" s="15" t="s">
        <v>30</v>
      </c>
      <c r="C36" s="15" t="s">
        <v>32</v>
      </c>
      <c r="D36" s="17">
        <f>D37</f>
        <v>300000</v>
      </c>
      <c r="E36" s="13">
        <f t="shared" si="1"/>
        <v>0</v>
      </c>
      <c r="F36" s="17">
        <f>F37</f>
        <v>300000</v>
      </c>
      <c r="G36" s="8"/>
    </row>
    <row r="37" spans="1:7" s="9" customFormat="1" outlineLevel="5">
      <c r="A37" s="6" t="s">
        <v>33</v>
      </c>
      <c r="B37" s="15" t="s">
        <v>30</v>
      </c>
      <c r="C37" s="15" t="s">
        <v>34</v>
      </c>
      <c r="D37" s="17">
        <v>300000</v>
      </c>
      <c r="E37" s="13">
        <f t="shared" si="1"/>
        <v>0</v>
      </c>
      <c r="F37" s="17">
        <v>300000</v>
      </c>
      <c r="G37" s="8"/>
    </row>
    <row r="38" spans="1:7" s="9" customFormat="1" ht="30" outlineLevel="2">
      <c r="A38" s="6" t="s">
        <v>35</v>
      </c>
      <c r="B38" s="15" t="s">
        <v>36</v>
      </c>
      <c r="C38" s="15"/>
      <c r="D38" s="17">
        <f>D39</f>
        <v>1500000</v>
      </c>
      <c r="E38" s="13">
        <f t="shared" si="1"/>
        <v>0</v>
      </c>
      <c r="F38" s="17">
        <f>F39</f>
        <v>1500000</v>
      </c>
      <c r="G38" s="8"/>
    </row>
    <row r="39" spans="1:7" s="9" customFormat="1" ht="30" outlineLevel="3">
      <c r="A39" s="6" t="s">
        <v>37</v>
      </c>
      <c r="B39" s="15" t="s">
        <v>38</v>
      </c>
      <c r="C39" s="15"/>
      <c r="D39" s="17">
        <f>D40</f>
        <v>1500000</v>
      </c>
      <c r="E39" s="13">
        <f t="shared" si="1"/>
        <v>0</v>
      </c>
      <c r="F39" s="17">
        <f>F40+F42</f>
        <v>1500000</v>
      </c>
      <c r="G39" s="8"/>
    </row>
    <row r="40" spans="1:7" s="9" customFormat="1" ht="30" outlineLevel="4">
      <c r="A40" s="6" t="s">
        <v>12</v>
      </c>
      <c r="B40" s="15" t="s">
        <v>38</v>
      </c>
      <c r="C40" s="15" t="s">
        <v>13</v>
      </c>
      <c r="D40" s="17">
        <f>D41</f>
        <v>1500000</v>
      </c>
      <c r="E40" s="13">
        <f t="shared" si="1"/>
        <v>-1417.4099999999162</v>
      </c>
      <c r="F40" s="17">
        <f>F41</f>
        <v>1498582.59</v>
      </c>
      <c r="G40" s="8"/>
    </row>
    <row r="41" spans="1:7" s="9" customFormat="1" ht="30" outlineLevel="5">
      <c r="A41" s="6" t="s">
        <v>14</v>
      </c>
      <c r="B41" s="15" t="s">
        <v>38</v>
      </c>
      <c r="C41" s="15" t="s">
        <v>15</v>
      </c>
      <c r="D41" s="17">
        <v>1500000</v>
      </c>
      <c r="E41" s="13">
        <f t="shared" si="1"/>
        <v>-1417.4099999999162</v>
      </c>
      <c r="F41" s="17">
        <v>1498582.59</v>
      </c>
      <c r="G41" s="8"/>
    </row>
    <row r="42" spans="1:7" s="9" customFormat="1" outlineLevel="5">
      <c r="A42" s="6" t="s">
        <v>31</v>
      </c>
      <c r="B42" s="15" t="s">
        <v>38</v>
      </c>
      <c r="C42" s="15" t="s">
        <v>32</v>
      </c>
      <c r="D42" s="17"/>
      <c r="E42" s="13">
        <f t="shared" si="1"/>
        <v>1417.41</v>
      </c>
      <c r="F42" s="17">
        <f>F43</f>
        <v>1417.41</v>
      </c>
      <c r="G42" s="8"/>
    </row>
    <row r="43" spans="1:7" s="9" customFormat="1" outlineLevel="5">
      <c r="A43" s="6" t="s">
        <v>33</v>
      </c>
      <c r="B43" s="15" t="s">
        <v>38</v>
      </c>
      <c r="C43" s="15" t="s">
        <v>34</v>
      </c>
      <c r="D43" s="17"/>
      <c r="E43" s="13">
        <f t="shared" si="1"/>
        <v>1417.41</v>
      </c>
      <c r="F43" s="17">
        <v>1417.41</v>
      </c>
      <c r="G43" s="8"/>
    </row>
    <row r="44" spans="1:7" s="9" customFormat="1" ht="30" outlineLevel="1">
      <c r="A44" s="6" t="s">
        <v>39</v>
      </c>
      <c r="B44" s="15" t="s">
        <v>40</v>
      </c>
      <c r="C44" s="15"/>
      <c r="D44" s="17">
        <f>D45</f>
        <v>3008928.48</v>
      </c>
      <c r="E44" s="13">
        <f t="shared" si="1"/>
        <v>-92678.479999999981</v>
      </c>
      <c r="F44" s="17">
        <f>F45</f>
        <v>2916250</v>
      </c>
      <c r="G44" s="8"/>
    </row>
    <row r="45" spans="1:7" s="9" customFormat="1" ht="33.75" customHeight="1" outlineLevel="2">
      <c r="A45" s="6" t="s">
        <v>41</v>
      </c>
      <c r="B45" s="15" t="s">
        <v>42</v>
      </c>
      <c r="C45" s="15"/>
      <c r="D45" s="17">
        <f>D49</f>
        <v>3008928.48</v>
      </c>
      <c r="E45" s="13">
        <f t="shared" si="1"/>
        <v>-92678.479999999981</v>
      </c>
      <c r="F45" s="17">
        <f>F46+F49</f>
        <v>2916250</v>
      </c>
      <c r="G45" s="8"/>
    </row>
    <row r="46" spans="1:7" s="9" customFormat="1" ht="33.75" customHeight="1" outlineLevel="2">
      <c r="A46" s="6" t="s">
        <v>326</v>
      </c>
      <c r="B46" s="15" t="s">
        <v>327</v>
      </c>
      <c r="C46" s="15"/>
      <c r="D46" s="17">
        <v>0</v>
      </c>
      <c r="E46" s="13">
        <f t="shared" si="1"/>
        <v>81250</v>
      </c>
      <c r="F46" s="17">
        <f>F47</f>
        <v>81250</v>
      </c>
      <c r="G46" s="8"/>
    </row>
    <row r="47" spans="1:7" s="9" customFormat="1" ht="19.5" customHeight="1" outlineLevel="2">
      <c r="A47" s="6" t="s">
        <v>45</v>
      </c>
      <c r="B47" s="15" t="s">
        <v>327</v>
      </c>
      <c r="C47" s="15" t="s">
        <v>46</v>
      </c>
      <c r="D47" s="17">
        <v>0</v>
      </c>
      <c r="E47" s="13">
        <f t="shared" si="1"/>
        <v>81250</v>
      </c>
      <c r="F47" s="17">
        <f>F48</f>
        <v>81250</v>
      </c>
      <c r="G47" s="8"/>
    </row>
    <row r="48" spans="1:7" s="9" customFormat="1" ht="30.75" customHeight="1" outlineLevel="2">
      <c r="A48" s="6" t="s">
        <v>47</v>
      </c>
      <c r="B48" s="15" t="s">
        <v>327</v>
      </c>
      <c r="C48" s="15" t="s">
        <v>48</v>
      </c>
      <c r="D48" s="17">
        <v>0</v>
      </c>
      <c r="E48" s="13">
        <f t="shared" si="1"/>
        <v>81250</v>
      </c>
      <c r="F48" s="17">
        <v>81250</v>
      </c>
      <c r="G48" s="8"/>
    </row>
    <row r="49" spans="1:7" s="9" customFormat="1" outlineLevel="3">
      <c r="A49" s="6" t="s">
        <v>43</v>
      </c>
      <c r="B49" s="15" t="s">
        <v>44</v>
      </c>
      <c r="C49" s="15"/>
      <c r="D49" s="17">
        <f>D50</f>
        <v>3008928.48</v>
      </c>
      <c r="E49" s="13">
        <f t="shared" si="1"/>
        <v>-173928.47999999998</v>
      </c>
      <c r="F49" s="17">
        <f>F50</f>
        <v>2835000</v>
      </c>
      <c r="G49" s="8"/>
    </row>
    <row r="50" spans="1:7" s="9" customFormat="1" outlineLevel="4">
      <c r="A50" s="6" t="s">
        <v>45</v>
      </c>
      <c r="B50" s="15" t="s">
        <v>44</v>
      </c>
      <c r="C50" s="15" t="s">
        <v>46</v>
      </c>
      <c r="D50" s="17">
        <v>3008928.48</v>
      </c>
      <c r="E50" s="13">
        <f t="shared" si="1"/>
        <v>-173928.47999999998</v>
      </c>
      <c r="F50" s="17">
        <f>F51</f>
        <v>2835000</v>
      </c>
      <c r="G50" s="8"/>
    </row>
    <row r="51" spans="1:7" s="9" customFormat="1" ht="30" outlineLevel="5">
      <c r="A51" s="6" t="s">
        <v>47</v>
      </c>
      <c r="B51" s="15" t="s">
        <v>44</v>
      </c>
      <c r="C51" s="15" t="s">
        <v>48</v>
      </c>
      <c r="D51" s="17">
        <v>3008928.48</v>
      </c>
      <c r="E51" s="13">
        <f t="shared" si="1"/>
        <v>-173928.47999999998</v>
      </c>
      <c r="F51" s="17">
        <v>2835000</v>
      </c>
      <c r="G51" s="8"/>
    </row>
    <row r="52" spans="1:7" s="9" customFormat="1" ht="30" outlineLevel="1">
      <c r="A52" s="6" t="s">
        <v>49</v>
      </c>
      <c r="B52" s="15" t="s">
        <v>50</v>
      </c>
      <c r="C52" s="15"/>
      <c r="D52" s="17">
        <f>D57</f>
        <v>6713759.2400000002</v>
      </c>
      <c r="E52" s="13">
        <f t="shared" si="1"/>
        <v>398672.99999999907</v>
      </c>
      <c r="F52" s="17">
        <f>F57</f>
        <v>7112432.2399999993</v>
      </c>
      <c r="G52" s="8"/>
    </row>
    <row r="53" spans="1:7" s="9" customFormat="1" hidden="1" outlineLevel="2">
      <c r="A53" s="6" t="s">
        <v>51</v>
      </c>
      <c r="B53" s="15" t="s">
        <v>52</v>
      </c>
      <c r="C53" s="15"/>
      <c r="D53" s="17"/>
      <c r="E53" s="13">
        <f t="shared" si="1"/>
        <v>0</v>
      </c>
      <c r="F53" s="17"/>
      <c r="G53" s="8"/>
    </row>
    <row r="54" spans="1:7" s="9" customFormat="1" hidden="1" outlineLevel="3">
      <c r="A54" s="6" t="s">
        <v>53</v>
      </c>
      <c r="B54" s="15" t="s">
        <v>54</v>
      </c>
      <c r="C54" s="15"/>
      <c r="D54" s="17"/>
      <c r="E54" s="13">
        <f t="shared" si="1"/>
        <v>0</v>
      </c>
      <c r="F54" s="17"/>
      <c r="G54" s="8"/>
    </row>
    <row r="55" spans="1:7" s="9" customFormat="1" ht="30" hidden="1" outlineLevel="4">
      <c r="A55" s="6" t="s">
        <v>12</v>
      </c>
      <c r="B55" s="15" t="s">
        <v>54</v>
      </c>
      <c r="C55" s="15" t="s">
        <v>13</v>
      </c>
      <c r="D55" s="17"/>
      <c r="E55" s="13">
        <f t="shared" si="1"/>
        <v>0</v>
      </c>
      <c r="F55" s="17"/>
      <c r="G55" s="8"/>
    </row>
    <row r="56" spans="1:7" s="9" customFormat="1" ht="30" hidden="1" outlineLevel="5">
      <c r="A56" s="6" t="s">
        <v>14</v>
      </c>
      <c r="B56" s="15" t="s">
        <v>54</v>
      </c>
      <c r="C56" s="15" t="s">
        <v>15</v>
      </c>
      <c r="D56" s="17">
        <v>0</v>
      </c>
      <c r="E56" s="13">
        <f t="shared" si="1"/>
        <v>0</v>
      </c>
      <c r="F56" s="17">
        <v>0</v>
      </c>
      <c r="G56" s="8"/>
    </row>
    <row r="57" spans="1:7" s="9" customFormat="1" ht="30" outlineLevel="2" collapsed="1">
      <c r="A57" s="6" t="s">
        <v>55</v>
      </c>
      <c r="B57" s="15" t="s">
        <v>56</v>
      </c>
      <c r="C57" s="15"/>
      <c r="D57" s="17">
        <f>D58+D64</f>
        <v>6713759.2400000002</v>
      </c>
      <c r="E57" s="13">
        <f t="shared" si="1"/>
        <v>398672.99999999907</v>
      </c>
      <c r="F57" s="17">
        <f>F58+F61+F64</f>
        <v>7112432.2399999993</v>
      </c>
      <c r="G57" s="8"/>
    </row>
    <row r="58" spans="1:7" s="9" customFormat="1" ht="45" outlineLevel="3">
      <c r="A58" s="6" t="s">
        <v>57</v>
      </c>
      <c r="B58" s="15" t="s">
        <v>58</v>
      </c>
      <c r="C58" s="15"/>
      <c r="D58" s="17">
        <f>D59</f>
        <v>6473759.2400000002</v>
      </c>
      <c r="E58" s="13">
        <f t="shared" si="1"/>
        <v>-59727.470000000671</v>
      </c>
      <c r="F58" s="17">
        <f>F59</f>
        <v>6414031.7699999996</v>
      </c>
      <c r="G58" s="8"/>
    </row>
    <row r="59" spans="1:7" s="9" customFormat="1" ht="21" customHeight="1" outlineLevel="4">
      <c r="A59" s="6" t="s">
        <v>59</v>
      </c>
      <c r="B59" s="15" t="s">
        <v>58</v>
      </c>
      <c r="C59" s="15" t="s">
        <v>60</v>
      </c>
      <c r="D59" s="17">
        <f>D60</f>
        <v>6473759.2400000002</v>
      </c>
      <c r="E59" s="13">
        <f t="shared" si="1"/>
        <v>-59727.470000000671</v>
      </c>
      <c r="F59" s="17">
        <f>F60</f>
        <v>6414031.7699999996</v>
      </c>
      <c r="G59" s="8"/>
    </row>
    <row r="60" spans="1:7" s="9" customFormat="1" outlineLevel="5">
      <c r="A60" s="6" t="s">
        <v>61</v>
      </c>
      <c r="B60" s="15" t="s">
        <v>58</v>
      </c>
      <c r="C60" s="15" t="s">
        <v>62</v>
      </c>
      <c r="D60" s="17">
        <v>6473759.2400000002</v>
      </c>
      <c r="E60" s="13">
        <f t="shared" si="1"/>
        <v>-59727.470000000671</v>
      </c>
      <c r="F60" s="17">
        <v>6414031.7699999996</v>
      </c>
      <c r="G60" s="8"/>
    </row>
    <row r="61" spans="1:7" s="9" customFormat="1" ht="30" outlineLevel="5">
      <c r="A61" s="6" t="s">
        <v>328</v>
      </c>
      <c r="B61" s="15" t="s">
        <v>329</v>
      </c>
      <c r="C61" s="15"/>
      <c r="D61" s="17">
        <v>0</v>
      </c>
      <c r="E61" s="13">
        <f t="shared" si="1"/>
        <v>458400.47</v>
      </c>
      <c r="F61" s="17">
        <f>F62</f>
        <v>458400.47</v>
      </c>
      <c r="G61" s="8"/>
    </row>
    <row r="62" spans="1:7" s="9" customFormat="1" ht="20.25" customHeight="1" outlineLevel="5">
      <c r="A62" s="6" t="s">
        <v>59</v>
      </c>
      <c r="B62" s="15" t="s">
        <v>329</v>
      </c>
      <c r="C62" s="15" t="s">
        <v>60</v>
      </c>
      <c r="D62" s="17">
        <v>0</v>
      </c>
      <c r="E62" s="13">
        <f t="shared" si="1"/>
        <v>458400.47</v>
      </c>
      <c r="F62" s="17">
        <f>F63</f>
        <v>458400.47</v>
      </c>
      <c r="G62" s="8"/>
    </row>
    <row r="63" spans="1:7" s="9" customFormat="1" outlineLevel="5">
      <c r="A63" s="6" t="s">
        <v>61</v>
      </c>
      <c r="B63" s="15" t="s">
        <v>329</v>
      </c>
      <c r="C63" s="15" t="s">
        <v>62</v>
      </c>
      <c r="D63" s="17">
        <v>0</v>
      </c>
      <c r="E63" s="13">
        <f t="shared" si="1"/>
        <v>458400.47</v>
      </c>
      <c r="F63" s="17">
        <v>458400.47</v>
      </c>
      <c r="G63" s="8"/>
    </row>
    <row r="64" spans="1:7" s="9" customFormat="1" ht="45" outlineLevel="3">
      <c r="A64" s="6" t="s">
        <v>57</v>
      </c>
      <c r="B64" s="15" t="s">
        <v>63</v>
      </c>
      <c r="C64" s="15"/>
      <c r="D64" s="17">
        <f>D65</f>
        <v>240000</v>
      </c>
      <c r="E64" s="13">
        <f t="shared" si="1"/>
        <v>0</v>
      </c>
      <c r="F64" s="17">
        <f>F65</f>
        <v>240000</v>
      </c>
      <c r="G64" s="8"/>
    </row>
    <row r="65" spans="1:7" s="9" customFormat="1" ht="19.5" customHeight="1" outlineLevel="4">
      <c r="A65" s="6" t="s">
        <v>59</v>
      </c>
      <c r="B65" s="15" t="s">
        <v>63</v>
      </c>
      <c r="C65" s="15" t="s">
        <v>60</v>
      </c>
      <c r="D65" s="17">
        <f>D66</f>
        <v>240000</v>
      </c>
      <c r="E65" s="13">
        <f t="shared" si="1"/>
        <v>0</v>
      </c>
      <c r="F65" s="17">
        <f>F66</f>
        <v>240000</v>
      </c>
      <c r="G65" s="8"/>
    </row>
    <row r="66" spans="1:7" s="9" customFormat="1" outlineLevel="5">
      <c r="A66" s="6" t="s">
        <v>61</v>
      </c>
      <c r="B66" s="15" t="s">
        <v>63</v>
      </c>
      <c r="C66" s="15" t="s">
        <v>62</v>
      </c>
      <c r="D66" s="17">
        <v>240000</v>
      </c>
      <c r="E66" s="13">
        <f t="shared" si="1"/>
        <v>0</v>
      </c>
      <c r="F66" s="17">
        <v>240000</v>
      </c>
      <c r="G66" s="8"/>
    </row>
    <row r="67" spans="1:7" s="9" customFormat="1" ht="28.5">
      <c r="A67" s="10" t="s">
        <v>64</v>
      </c>
      <c r="B67" s="11" t="s">
        <v>65</v>
      </c>
      <c r="C67" s="11"/>
      <c r="D67" s="12">
        <f>D68+D99+D111</f>
        <v>97160404.079999998</v>
      </c>
      <c r="E67" s="13">
        <f t="shared" si="1"/>
        <v>3872200</v>
      </c>
      <c r="F67" s="12">
        <f>F68+F99+F111</f>
        <v>101032604.08</v>
      </c>
      <c r="G67" s="8"/>
    </row>
    <row r="68" spans="1:7" s="9" customFormat="1" outlineLevel="1">
      <c r="A68" s="6" t="s">
        <v>66</v>
      </c>
      <c r="B68" s="15" t="s">
        <v>67</v>
      </c>
      <c r="C68" s="15"/>
      <c r="D68" s="17">
        <f>D69+D76+D80+D88</f>
        <v>27292539.080000002</v>
      </c>
      <c r="E68" s="13">
        <f t="shared" si="1"/>
        <v>3872200</v>
      </c>
      <c r="F68" s="17">
        <f>F69+F76+F80+F88</f>
        <v>31164739.080000002</v>
      </c>
      <c r="G68" s="8"/>
    </row>
    <row r="69" spans="1:7" s="9" customFormat="1" ht="18" customHeight="1" outlineLevel="2">
      <c r="A69" s="6" t="s">
        <v>68</v>
      </c>
      <c r="B69" s="15" t="s">
        <v>69</v>
      </c>
      <c r="C69" s="15"/>
      <c r="D69" s="17">
        <f>D70+D73</f>
        <v>2197045.5300000003</v>
      </c>
      <c r="E69" s="13">
        <f t="shared" si="1"/>
        <v>0</v>
      </c>
      <c r="F69" s="17">
        <f>F70+F73</f>
        <v>2197045.5300000003</v>
      </c>
      <c r="G69" s="8"/>
    </row>
    <row r="70" spans="1:7" s="9" customFormat="1" outlineLevel="3">
      <c r="A70" s="6" t="s">
        <v>70</v>
      </c>
      <c r="B70" s="15" t="s">
        <v>71</v>
      </c>
      <c r="C70" s="15"/>
      <c r="D70" s="17">
        <f>D71</f>
        <v>159000</v>
      </c>
      <c r="E70" s="13">
        <f t="shared" si="1"/>
        <v>0</v>
      </c>
      <c r="F70" s="17">
        <f>F71</f>
        <v>159000</v>
      </c>
      <c r="G70" s="8"/>
    </row>
    <row r="71" spans="1:7" s="9" customFormat="1" ht="30" outlineLevel="4">
      <c r="A71" s="6" t="s">
        <v>12</v>
      </c>
      <c r="B71" s="15" t="s">
        <v>71</v>
      </c>
      <c r="C71" s="15" t="s">
        <v>13</v>
      </c>
      <c r="D71" s="17">
        <f>D72</f>
        <v>159000</v>
      </c>
      <c r="E71" s="13">
        <f t="shared" si="1"/>
        <v>0</v>
      </c>
      <c r="F71" s="17">
        <f>F72</f>
        <v>159000</v>
      </c>
      <c r="G71" s="8"/>
    </row>
    <row r="72" spans="1:7" s="9" customFormat="1" ht="30" outlineLevel="5">
      <c r="A72" s="6" t="s">
        <v>14</v>
      </c>
      <c r="B72" s="15" t="s">
        <v>71</v>
      </c>
      <c r="C72" s="15" t="s">
        <v>15</v>
      </c>
      <c r="D72" s="17">
        <v>159000</v>
      </c>
      <c r="E72" s="13">
        <f t="shared" si="1"/>
        <v>0</v>
      </c>
      <c r="F72" s="17">
        <v>159000</v>
      </c>
      <c r="G72" s="8"/>
    </row>
    <row r="73" spans="1:7" s="9" customFormat="1" outlineLevel="3">
      <c r="A73" s="6" t="s">
        <v>72</v>
      </c>
      <c r="B73" s="15" t="s">
        <v>73</v>
      </c>
      <c r="C73" s="15"/>
      <c r="D73" s="17">
        <f>D74</f>
        <v>2038045.53</v>
      </c>
      <c r="E73" s="13">
        <f t="shared" si="1"/>
        <v>0</v>
      </c>
      <c r="F73" s="17">
        <f>F74</f>
        <v>2038045.53</v>
      </c>
      <c r="G73" s="8"/>
    </row>
    <row r="74" spans="1:7" s="9" customFormat="1" ht="30" outlineLevel="4">
      <c r="A74" s="6" t="s">
        <v>12</v>
      </c>
      <c r="B74" s="15" t="s">
        <v>73</v>
      </c>
      <c r="C74" s="15" t="s">
        <v>13</v>
      </c>
      <c r="D74" s="17">
        <f>D75</f>
        <v>2038045.53</v>
      </c>
      <c r="E74" s="13">
        <f t="shared" si="1"/>
        <v>0</v>
      </c>
      <c r="F74" s="17">
        <f>F75</f>
        <v>2038045.53</v>
      </c>
      <c r="G74" s="8"/>
    </row>
    <row r="75" spans="1:7" s="9" customFormat="1" ht="30" outlineLevel="5">
      <c r="A75" s="6" t="s">
        <v>14</v>
      </c>
      <c r="B75" s="15" t="s">
        <v>73</v>
      </c>
      <c r="C75" s="15" t="s">
        <v>15</v>
      </c>
      <c r="D75" s="17">
        <v>2038045.53</v>
      </c>
      <c r="E75" s="13">
        <f t="shared" si="1"/>
        <v>0</v>
      </c>
      <c r="F75" s="17">
        <v>2038045.53</v>
      </c>
      <c r="G75" s="8"/>
    </row>
    <row r="76" spans="1:7" s="9" customFormat="1" outlineLevel="2">
      <c r="A76" s="6" t="s">
        <v>74</v>
      </c>
      <c r="B76" s="15" t="s">
        <v>75</v>
      </c>
      <c r="C76" s="15"/>
      <c r="D76" s="17">
        <f>D77</f>
        <v>2650000</v>
      </c>
      <c r="E76" s="13">
        <f t="shared" si="1"/>
        <v>0</v>
      </c>
      <c r="F76" s="17">
        <f>F77</f>
        <v>2650000</v>
      </c>
      <c r="G76" s="8"/>
    </row>
    <row r="77" spans="1:7" s="9" customFormat="1" outlineLevel="3">
      <c r="A77" s="6" t="s">
        <v>76</v>
      </c>
      <c r="B77" s="15" t="s">
        <v>77</v>
      </c>
      <c r="C77" s="15"/>
      <c r="D77" s="17">
        <f>D78</f>
        <v>2650000</v>
      </c>
      <c r="E77" s="13">
        <f t="shared" si="1"/>
        <v>0</v>
      </c>
      <c r="F77" s="17">
        <f>F78</f>
        <v>2650000</v>
      </c>
      <c r="G77" s="8"/>
    </row>
    <row r="78" spans="1:7" s="9" customFormat="1" ht="30" outlineLevel="4">
      <c r="A78" s="6" t="s">
        <v>12</v>
      </c>
      <c r="B78" s="15" t="s">
        <v>77</v>
      </c>
      <c r="C78" s="15" t="s">
        <v>13</v>
      </c>
      <c r="D78" s="17">
        <f>D79</f>
        <v>2650000</v>
      </c>
      <c r="E78" s="13">
        <f t="shared" si="1"/>
        <v>0</v>
      </c>
      <c r="F78" s="17">
        <f>F79</f>
        <v>2650000</v>
      </c>
      <c r="G78" s="8"/>
    </row>
    <row r="79" spans="1:7" s="9" customFormat="1" ht="30" outlineLevel="5">
      <c r="A79" s="6" t="s">
        <v>14</v>
      </c>
      <c r="B79" s="15" t="s">
        <v>77</v>
      </c>
      <c r="C79" s="15" t="s">
        <v>15</v>
      </c>
      <c r="D79" s="17">
        <v>2650000</v>
      </c>
      <c r="E79" s="13">
        <f t="shared" si="1"/>
        <v>0</v>
      </c>
      <c r="F79" s="17">
        <v>2650000</v>
      </c>
      <c r="G79" s="8"/>
    </row>
    <row r="80" spans="1:7" s="9" customFormat="1" ht="30" outlineLevel="2">
      <c r="A80" s="6" t="s">
        <v>78</v>
      </c>
      <c r="B80" s="15" t="s">
        <v>79</v>
      </c>
      <c r="C80" s="15"/>
      <c r="D80" s="17">
        <f>D81</f>
        <v>19500000</v>
      </c>
      <c r="E80" s="13">
        <f t="shared" si="1"/>
        <v>0</v>
      </c>
      <c r="F80" s="17">
        <f>F81</f>
        <v>19500000</v>
      </c>
      <c r="G80" s="8"/>
    </row>
    <row r="81" spans="1:7" s="9" customFormat="1" ht="18" customHeight="1" outlineLevel="3">
      <c r="A81" s="6" t="s">
        <v>80</v>
      </c>
      <c r="B81" s="15" t="s">
        <v>81</v>
      </c>
      <c r="C81" s="15"/>
      <c r="D81" s="17">
        <f>D82</f>
        <v>19500000</v>
      </c>
      <c r="E81" s="13">
        <f t="shared" si="1"/>
        <v>0</v>
      </c>
      <c r="F81" s="17">
        <f>F82</f>
        <v>19500000</v>
      </c>
      <c r="G81" s="8"/>
    </row>
    <row r="82" spans="1:7" s="9" customFormat="1" ht="30" outlineLevel="4">
      <c r="A82" s="6" t="s">
        <v>12</v>
      </c>
      <c r="B82" s="15" t="s">
        <v>81</v>
      </c>
      <c r="C82" s="15" t="s">
        <v>13</v>
      </c>
      <c r="D82" s="17">
        <f>D83</f>
        <v>19500000</v>
      </c>
      <c r="E82" s="13">
        <f t="shared" si="1"/>
        <v>0</v>
      </c>
      <c r="F82" s="17">
        <f>F83</f>
        <v>19500000</v>
      </c>
      <c r="G82" s="8"/>
    </row>
    <row r="83" spans="1:7" s="9" customFormat="1" ht="30" outlineLevel="5">
      <c r="A83" s="6" t="s">
        <v>14</v>
      </c>
      <c r="B83" s="15" t="s">
        <v>81</v>
      </c>
      <c r="C83" s="15" t="s">
        <v>15</v>
      </c>
      <c r="D83" s="17">
        <v>19500000</v>
      </c>
      <c r="E83" s="13">
        <f t="shared" si="1"/>
        <v>0</v>
      </c>
      <c r="F83" s="17">
        <v>19500000</v>
      </c>
      <c r="G83" s="8"/>
    </row>
    <row r="84" spans="1:7" s="9" customFormat="1" hidden="1" outlineLevel="2">
      <c r="A84" s="6" t="s">
        <v>353</v>
      </c>
      <c r="B84" s="15" t="s">
        <v>82</v>
      </c>
      <c r="C84" s="15"/>
      <c r="D84" s="17">
        <v>0</v>
      </c>
      <c r="E84" s="13">
        <f t="shared" si="1"/>
        <v>0</v>
      </c>
      <c r="F84" s="17">
        <v>0</v>
      </c>
      <c r="G84" s="8"/>
    </row>
    <row r="85" spans="1:7" s="9" customFormat="1" hidden="1" outlineLevel="3">
      <c r="A85" s="6" t="s">
        <v>354</v>
      </c>
      <c r="B85" s="15" t="s">
        <v>83</v>
      </c>
      <c r="C85" s="15"/>
      <c r="D85" s="17">
        <v>0</v>
      </c>
      <c r="E85" s="13">
        <f t="shared" si="1"/>
        <v>0</v>
      </c>
      <c r="F85" s="17">
        <v>0</v>
      </c>
      <c r="G85" s="8"/>
    </row>
    <row r="86" spans="1:7" s="9" customFormat="1" ht="30" hidden="1" outlineLevel="4">
      <c r="A86" s="6" t="s">
        <v>12</v>
      </c>
      <c r="B86" s="15" t="s">
        <v>83</v>
      </c>
      <c r="C86" s="15" t="s">
        <v>13</v>
      </c>
      <c r="D86" s="17">
        <v>0</v>
      </c>
      <c r="E86" s="13">
        <f t="shared" si="1"/>
        <v>0</v>
      </c>
      <c r="F86" s="17">
        <v>0</v>
      </c>
      <c r="G86" s="8"/>
    </row>
    <row r="87" spans="1:7" s="9" customFormat="1" ht="30" hidden="1" outlineLevel="5">
      <c r="A87" s="6" t="s">
        <v>14</v>
      </c>
      <c r="B87" s="15" t="s">
        <v>83</v>
      </c>
      <c r="C87" s="15" t="s">
        <v>15</v>
      </c>
      <c r="D87" s="17">
        <v>0</v>
      </c>
      <c r="E87" s="13">
        <f t="shared" si="1"/>
        <v>0</v>
      </c>
      <c r="F87" s="17">
        <v>0</v>
      </c>
      <c r="G87" s="8"/>
    </row>
    <row r="88" spans="1:7" s="9" customFormat="1" outlineLevel="2" collapsed="1">
      <c r="A88" s="6" t="s">
        <v>84</v>
      </c>
      <c r="B88" s="15" t="s">
        <v>85</v>
      </c>
      <c r="C88" s="15"/>
      <c r="D88" s="17">
        <f>D89</f>
        <v>2945493.55</v>
      </c>
      <c r="E88" s="13">
        <f t="shared" si="1"/>
        <v>3872200</v>
      </c>
      <c r="F88" s="17">
        <f>F89+F96</f>
        <v>6817693.5499999998</v>
      </c>
      <c r="G88" s="8"/>
    </row>
    <row r="89" spans="1:7" s="9" customFormat="1" outlineLevel="3">
      <c r="A89" s="6" t="s">
        <v>86</v>
      </c>
      <c r="B89" s="15" t="s">
        <v>87</v>
      </c>
      <c r="C89" s="15"/>
      <c r="D89" s="17">
        <f>D90</f>
        <v>2945493.55</v>
      </c>
      <c r="E89" s="13">
        <f t="shared" ref="E89:E159" si="2">F89-D89</f>
        <v>2000000</v>
      </c>
      <c r="F89" s="17">
        <f>F90+F92+F94</f>
        <v>4945493.55</v>
      </c>
      <c r="G89" s="8"/>
    </row>
    <row r="90" spans="1:7" s="9" customFormat="1" ht="30" outlineLevel="4">
      <c r="A90" s="6" t="s">
        <v>12</v>
      </c>
      <c r="B90" s="15" t="s">
        <v>87</v>
      </c>
      <c r="C90" s="15" t="s">
        <v>13</v>
      </c>
      <c r="D90" s="17">
        <f>D91</f>
        <v>2945493.55</v>
      </c>
      <c r="E90" s="13">
        <f t="shared" si="2"/>
        <v>1891000</v>
      </c>
      <c r="F90" s="17">
        <f>F91</f>
        <v>4836493.55</v>
      </c>
      <c r="G90" s="8"/>
    </row>
    <row r="91" spans="1:7" s="9" customFormat="1" ht="30" outlineLevel="5">
      <c r="A91" s="6" t="s">
        <v>14</v>
      </c>
      <c r="B91" s="15" t="s">
        <v>87</v>
      </c>
      <c r="C91" s="15" t="s">
        <v>15</v>
      </c>
      <c r="D91" s="17">
        <v>2945493.55</v>
      </c>
      <c r="E91" s="13">
        <f t="shared" si="2"/>
        <v>1891000</v>
      </c>
      <c r="F91" s="17">
        <v>4836493.55</v>
      </c>
      <c r="G91" s="8"/>
    </row>
    <row r="92" spans="1:7" s="9" customFormat="1" outlineLevel="5">
      <c r="A92" s="6" t="s">
        <v>45</v>
      </c>
      <c r="B92" s="15" t="s">
        <v>87</v>
      </c>
      <c r="C92" s="15" t="s">
        <v>46</v>
      </c>
      <c r="D92" s="17">
        <v>0</v>
      </c>
      <c r="E92" s="13">
        <f t="shared" si="2"/>
        <v>69000</v>
      </c>
      <c r="F92" s="17">
        <f>F93</f>
        <v>69000</v>
      </c>
      <c r="G92" s="8"/>
    </row>
    <row r="93" spans="1:7" s="9" customFormat="1" outlineLevel="5">
      <c r="A93" s="6" t="s">
        <v>275</v>
      </c>
      <c r="B93" s="15" t="s">
        <v>87</v>
      </c>
      <c r="C93" s="15" t="s">
        <v>276</v>
      </c>
      <c r="D93" s="17">
        <v>0</v>
      </c>
      <c r="E93" s="13">
        <f t="shared" si="2"/>
        <v>69000</v>
      </c>
      <c r="F93" s="17">
        <v>69000</v>
      </c>
      <c r="G93" s="8"/>
    </row>
    <row r="94" spans="1:7" s="9" customFormat="1" outlineLevel="5">
      <c r="A94" s="6" t="s">
        <v>31</v>
      </c>
      <c r="B94" s="15" t="s">
        <v>87</v>
      </c>
      <c r="C94" s="15" t="s">
        <v>32</v>
      </c>
      <c r="D94" s="17">
        <v>0</v>
      </c>
      <c r="E94" s="13">
        <f t="shared" si="2"/>
        <v>40000</v>
      </c>
      <c r="F94" s="17">
        <f>F95</f>
        <v>40000</v>
      </c>
      <c r="G94" s="8"/>
    </row>
    <row r="95" spans="1:7" s="9" customFormat="1" outlineLevel="5">
      <c r="A95" s="6" t="s">
        <v>331</v>
      </c>
      <c r="B95" s="15" t="s">
        <v>87</v>
      </c>
      <c r="C95" s="15" t="s">
        <v>330</v>
      </c>
      <c r="D95" s="17">
        <v>0</v>
      </c>
      <c r="E95" s="13">
        <f t="shared" si="2"/>
        <v>40000</v>
      </c>
      <c r="F95" s="17">
        <v>40000</v>
      </c>
      <c r="G95" s="8"/>
    </row>
    <row r="96" spans="1:7" s="9" customFormat="1" ht="30" outlineLevel="5">
      <c r="A96" s="5" t="s">
        <v>341</v>
      </c>
      <c r="B96" s="15" t="s">
        <v>343</v>
      </c>
      <c r="C96" s="15"/>
      <c r="D96" s="17">
        <v>0</v>
      </c>
      <c r="E96" s="13">
        <f t="shared" si="2"/>
        <v>1872200</v>
      </c>
      <c r="F96" s="17">
        <f>F97</f>
        <v>1872200</v>
      </c>
      <c r="G96" s="8"/>
    </row>
    <row r="97" spans="1:7" s="9" customFormat="1" outlineLevel="5">
      <c r="A97" s="5" t="s">
        <v>342</v>
      </c>
      <c r="B97" s="15" t="s">
        <v>343</v>
      </c>
      <c r="C97" s="15" t="s">
        <v>13</v>
      </c>
      <c r="D97" s="17">
        <v>0</v>
      </c>
      <c r="E97" s="13">
        <f t="shared" si="2"/>
        <v>1872200</v>
      </c>
      <c r="F97" s="17">
        <f>F98</f>
        <v>1872200</v>
      </c>
      <c r="G97" s="8"/>
    </row>
    <row r="98" spans="1:7" s="9" customFormat="1" ht="30" outlineLevel="5">
      <c r="A98" s="5" t="s">
        <v>14</v>
      </c>
      <c r="B98" s="15" t="s">
        <v>343</v>
      </c>
      <c r="C98" s="15" t="s">
        <v>15</v>
      </c>
      <c r="D98" s="17">
        <v>0</v>
      </c>
      <c r="E98" s="13">
        <f t="shared" si="2"/>
        <v>1872200</v>
      </c>
      <c r="F98" s="17">
        <v>1872200</v>
      </c>
      <c r="G98" s="8"/>
    </row>
    <row r="99" spans="1:7" s="9" customFormat="1" outlineLevel="1">
      <c r="A99" s="6" t="s">
        <v>88</v>
      </c>
      <c r="B99" s="15" t="s">
        <v>89</v>
      </c>
      <c r="C99" s="15"/>
      <c r="D99" s="17">
        <f>D100</f>
        <v>7931865</v>
      </c>
      <c r="E99" s="13">
        <f t="shared" si="2"/>
        <v>0</v>
      </c>
      <c r="F99" s="17">
        <f>F100</f>
        <v>7931865</v>
      </c>
      <c r="G99" s="8"/>
    </row>
    <row r="100" spans="1:7" s="9" customFormat="1" ht="30" outlineLevel="2">
      <c r="A100" s="6" t="s">
        <v>90</v>
      </c>
      <c r="B100" s="15" t="s">
        <v>91</v>
      </c>
      <c r="C100" s="15"/>
      <c r="D100" s="17">
        <f>D101+D108</f>
        <v>7931865</v>
      </c>
      <c r="E100" s="13">
        <f t="shared" si="2"/>
        <v>0</v>
      </c>
      <c r="F100" s="17">
        <f>F101+F108</f>
        <v>7931865</v>
      </c>
      <c r="G100" s="8"/>
    </row>
    <row r="101" spans="1:7" s="9" customFormat="1" outlineLevel="3">
      <c r="A101" s="6" t="s">
        <v>92</v>
      </c>
      <c r="B101" s="15" t="s">
        <v>93</v>
      </c>
      <c r="C101" s="15"/>
      <c r="D101" s="17">
        <f>D102+D104+D106</f>
        <v>7681865</v>
      </c>
      <c r="E101" s="13">
        <f t="shared" si="2"/>
        <v>0</v>
      </c>
      <c r="F101" s="17">
        <f>F102+F104+F106</f>
        <v>7681865</v>
      </c>
      <c r="G101" s="8"/>
    </row>
    <row r="102" spans="1:7" s="9" customFormat="1" ht="45" outlineLevel="4">
      <c r="A102" s="6" t="s">
        <v>94</v>
      </c>
      <c r="B102" s="15" t="s">
        <v>93</v>
      </c>
      <c r="C102" s="15" t="s">
        <v>95</v>
      </c>
      <c r="D102" s="17">
        <f>D103</f>
        <v>7147102</v>
      </c>
      <c r="E102" s="13">
        <f t="shared" si="2"/>
        <v>0</v>
      </c>
      <c r="F102" s="17">
        <f>F103</f>
        <v>7147102</v>
      </c>
      <c r="G102" s="8"/>
    </row>
    <row r="103" spans="1:7" s="9" customFormat="1" outlineLevel="5">
      <c r="A103" s="6" t="s">
        <v>96</v>
      </c>
      <c r="B103" s="15" t="s">
        <v>93</v>
      </c>
      <c r="C103" s="15" t="s">
        <v>97</v>
      </c>
      <c r="D103" s="17">
        <v>7147102</v>
      </c>
      <c r="E103" s="13">
        <f t="shared" si="2"/>
        <v>0</v>
      </c>
      <c r="F103" s="17">
        <v>7147102</v>
      </c>
      <c r="G103" s="8"/>
    </row>
    <row r="104" spans="1:7" s="9" customFormat="1" ht="30" outlineLevel="4">
      <c r="A104" s="6" t="s">
        <v>12</v>
      </c>
      <c r="B104" s="15" t="s">
        <v>93</v>
      </c>
      <c r="C104" s="15" t="s">
        <v>13</v>
      </c>
      <c r="D104" s="17">
        <f>D105</f>
        <v>529663</v>
      </c>
      <c r="E104" s="13">
        <f t="shared" si="2"/>
        <v>0</v>
      </c>
      <c r="F104" s="17">
        <f>F105</f>
        <v>529663</v>
      </c>
      <c r="G104" s="8"/>
    </row>
    <row r="105" spans="1:7" s="9" customFormat="1" ht="30" outlineLevel="5">
      <c r="A105" s="6" t="s">
        <v>14</v>
      </c>
      <c r="B105" s="15" t="s">
        <v>93</v>
      </c>
      <c r="C105" s="15" t="s">
        <v>15</v>
      </c>
      <c r="D105" s="17">
        <v>529663</v>
      </c>
      <c r="E105" s="13">
        <f t="shared" si="2"/>
        <v>0</v>
      </c>
      <c r="F105" s="17">
        <v>529663</v>
      </c>
      <c r="G105" s="8"/>
    </row>
    <row r="106" spans="1:7" s="9" customFormat="1" outlineLevel="4">
      <c r="A106" s="6" t="s">
        <v>31</v>
      </c>
      <c r="B106" s="15" t="s">
        <v>93</v>
      </c>
      <c r="C106" s="15" t="s">
        <v>32</v>
      </c>
      <c r="D106" s="17">
        <f>D107</f>
        <v>5100</v>
      </c>
      <c r="E106" s="13">
        <f t="shared" si="2"/>
        <v>0</v>
      </c>
      <c r="F106" s="17">
        <f>F107</f>
        <v>5100</v>
      </c>
      <c r="G106" s="8"/>
    </row>
    <row r="107" spans="1:7" s="9" customFormat="1" outlineLevel="5">
      <c r="A107" s="6" t="s">
        <v>33</v>
      </c>
      <c r="B107" s="15" t="s">
        <v>93</v>
      </c>
      <c r="C107" s="15" t="s">
        <v>34</v>
      </c>
      <c r="D107" s="17">
        <v>5100</v>
      </c>
      <c r="E107" s="13">
        <f t="shared" si="2"/>
        <v>0</v>
      </c>
      <c r="F107" s="17">
        <v>5100</v>
      </c>
      <c r="G107" s="8"/>
    </row>
    <row r="108" spans="1:7" s="9" customFormat="1" ht="30" outlineLevel="3">
      <c r="A108" s="6" t="s">
        <v>98</v>
      </c>
      <c r="B108" s="15" t="s">
        <v>99</v>
      </c>
      <c r="C108" s="15"/>
      <c r="D108" s="17">
        <f>D109</f>
        <v>250000</v>
      </c>
      <c r="E108" s="13">
        <f t="shared" si="2"/>
        <v>0</v>
      </c>
      <c r="F108" s="17">
        <f>F109</f>
        <v>250000</v>
      </c>
      <c r="G108" s="8"/>
    </row>
    <row r="109" spans="1:7" s="9" customFormat="1" ht="30" outlineLevel="4">
      <c r="A109" s="6" t="s">
        <v>12</v>
      </c>
      <c r="B109" s="15" t="s">
        <v>99</v>
      </c>
      <c r="C109" s="15" t="s">
        <v>13</v>
      </c>
      <c r="D109" s="17">
        <f>D110</f>
        <v>250000</v>
      </c>
      <c r="E109" s="13">
        <f t="shared" si="2"/>
        <v>0</v>
      </c>
      <c r="F109" s="17">
        <f>F110</f>
        <v>250000</v>
      </c>
      <c r="G109" s="8"/>
    </row>
    <row r="110" spans="1:7" s="9" customFormat="1" ht="30" outlineLevel="5">
      <c r="A110" s="6" t="s">
        <v>14</v>
      </c>
      <c r="B110" s="15" t="s">
        <v>99</v>
      </c>
      <c r="C110" s="15" t="s">
        <v>15</v>
      </c>
      <c r="D110" s="17">
        <v>250000</v>
      </c>
      <c r="E110" s="13">
        <f t="shared" si="2"/>
        <v>0</v>
      </c>
      <c r="F110" s="17">
        <v>250000</v>
      </c>
      <c r="G110" s="8"/>
    </row>
    <row r="111" spans="1:7" s="9" customFormat="1" outlineLevel="1">
      <c r="A111" s="6" t="s">
        <v>100</v>
      </c>
      <c r="B111" s="15" t="s">
        <v>101</v>
      </c>
      <c r="C111" s="15"/>
      <c r="D111" s="17">
        <f>D112</f>
        <v>61936000</v>
      </c>
      <c r="E111" s="13">
        <f t="shared" si="2"/>
        <v>0</v>
      </c>
      <c r="F111" s="17">
        <f>F112</f>
        <v>61936000</v>
      </c>
      <c r="G111" s="8"/>
    </row>
    <row r="112" spans="1:7" s="9" customFormat="1" ht="30" outlineLevel="2">
      <c r="A112" s="6" t="s">
        <v>102</v>
      </c>
      <c r="B112" s="15" t="s">
        <v>103</v>
      </c>
      <c r="C112" s="15"/>
      <c r="D112" s="17">
        <f>D113</f>
        <v>61936000</v>
      </c>
      <c r="E112" s="13">
        <f t="shared" si="2"/>
        <v>0</v>
      </c>
      <c r="F112" s="17">
        <f>F113</f>
        <v>61936000</v>
      </c>
      <c r="G112" s="8"/>
    </row>
    <row r="113" spans="1:7" s="9" customFormat="1" ht="20.25" customHeight="1" outlineLevel="3">
      <c r="A113" s="6" t="s">
        <v>104</v>
      </c>
      <c r="B113" s="15" t="s">
        <v>105</v>
      </c>
      <c r="C113" s="15"/>
      <c r="D113" s="17">
        <f>D114</f>
        <v>61936000</v>
      </c>
      <c r="E113" s="13">
        <f t="shared" si="2"/>
        <v>0</v>
      </c>
      <c r="F113" s="17">
        <f>F114</f>
        <v>61936000</v>
      </c>
      <c r="G113" s="8"/>
    </row>
    <row r="114" spans="1:7" s="9" customFormat="1" ht="30" outlineLevel="4">
      <c r="A114" s="6" t="s">
        <v>106</v>
      </c>
      <c r="B114" s="15" t="s">
        <v>105</v>
      </c>
      <c r="C114" s="15" t="s">
        <v>107</v>
      </c>
      <c r="D114" s="17">
        <f>D115</f>
        <v>61936000</v>
      </c>
      <c r="E114" s="13">
        <f t="shared" si="2"/>
        <v>0</v>
      </c>
      <c r="F114" s="17">
        <f>F115</f>
        <v>61936000</v>
      </c>
      <c r="G114" s="8"/>
    </row>
    <row r="115" spans="1:7" s="9" customFormat="1" outlineLevel="5">
      <c r="A115" s="6" t="s">
        <v>108</v>
      </c>
      <c r="B115" s="15" t="s">
        <v>105</v>
      </c>
      <c r="C115" s="15" t="s">
        <v>109</v>
      </c>
      <c r="D115" s="17">
        <v>61936000</v>
      </c>
      <c r="E115" s="13">
        <f t="shared" si="2"/>
        <v>0</v>
      </c>
      <c r="F115" s="17">
        <v>61936000</v>
      </c>
      <c r="G115" s="8"/>
    </row>
    <row r="116" spans="1:7" s="9" customFormat="1" hidden="1" outlineLevel="5">
      <c r="A116" s="6"/>
      <c r="B116" s="15"/>
      <c r="C116" s="15"/>
      <c r="D116" s="17"/>
      <c r="E116" s="13">
        <f t="shared" si="2"/>
        <v>0</v>
      </c>
      <c r="F116" s="17"/>
      <c r="G116" s="8"/>
    </row>
    <row r="117" spans="1:7" s="9" customFormat="1" ht="42.75" collapsed="1">
      <c r="A117" s="10" t="s">
        <v>110</v>
      </c>
      <c r="B117" s="11" t="s">
        <v>111</v>
      </c>
      <c r="C117" s="11"/>
      <c r="D117" s="12">
        <f>D118</f>
        <v>625000</v>
      </c>
      <c r="E117" s="13">
        <f t="shared" si="2"/>
        <v>205000</v>
      </c>
      <c r="F117" s="12">
        <f>F118</f>
        <v>830000</v>
      </c>
      <c r="G117" s="8"/>
    </row>
    <row r="118" spans="1:7" s="9" customFormat="1" ht="30" outlineLevel="1">
      <c r="A118" s="6" t="s">
        <v>112</v>
      </c>
      <c r="B118" s="15" t="s">
        <v>113</v>
      </c>
      <c r="C118" s="15"/>
      <c r="D118" s="17">
        <f>D119+D123+D127+D131</f>
        <v>625000</v>
      </c>
      <c r="E118" s="13">
        <f t="shared" si="2"/>
        <v>205000</v>
      </c>
      <c r="F118" s="17">
        <f>F119+F123+F127+F131</f>
        <v>830000</v>
      </c>
      <c r="G118" s="8"/>
    </row>
    <row r="119" spans="1:7" s="9" customFormat="1" ht="30" outlineLevel="2">
      <c r="A119" s="6" t="s">
        <v>114</v>
      </c>
      <c r="B119" s="15" t="s">
        <v>115</v>
      </c>
      <c r="C119" s="15"/>
      <c r="D119" s="17">
        <f>D120</f>
        <v>200000</v>
      </c>
      <c r="E119" s="13">
        <f t="shared" si="2"/>
        <v>-100000</v>
      </c>
      <c r="F119" s="17">
        <f>F120</f>
        <v>100000</v>
      </c>
      <c r="G119" s="8"/>
    </row>
    <row r="120" spans="1:7" s="9" customFormat="1" outlineLevel="3">
      <c r="A120" s="6" t="s">
        <v>116</v>
      </c>
      <c r="B120" s="15" t="s">
        <v>117</v>
      </c>
      <c r="C120" s="15"/>
      <c r="D120" s="17">
        <f>D121</f>
        <v>200000</v>
      </c>
      <c r="E120" s="13">
        <f t="shared" si="2"/>
        <v>-100000</v>
      </c>
      <c r="F120" s="17">
        <f>F121</f>
        <v>100000</v>
      </c>
      <c r="G120" s="8"/>
    </row>
    <row r="121" spans="1:7" s="9" customFormat="1" ht="30" outlineLevel="4">
      <c r="A121" s="6" t="s">
        <v>12</v>
      </c>
      <c r="B121" s="15" t="s">
        <v>117</v>
      </c>
      <c r="C121" s="15" t="s">
        <v>13</v>
      </c>
      <c r="D121" s="17">
        <f>D122</f>
        <v>200000</v>
      </c>
      <c r="E121" s="13">
        <f t="shared" si="2"/>
        <v>-100000</v>
      </c>
      <c r="F121" s="17">
        <f>F122</f>
        <v>100000</v>
      </c>
      <c r="G121" s="8"/>
    </row>
    <row r="122" spans="1:7" s="9" customFormat="1" ht="30" outlineLevel="5">
      <c r="A122" s="6" t="s">
        <v>14</v>
      </c>
      <c r="B122" s="15" t="s">
        <v>117</v>
      </c>
      <c r="C122" s="15" t="s">
        <v>15</v>
      </c>
      <c r="D122" s="17">
        <v>200000</v>
      </c>
      <c r="E122" s="13">
        <f t="shared" si="2"/>
        <v>-100000</v>
      </c>
      <c r="F122" s="17">
        <v>100000</v>
      </c>
      <c r="G122" s="8"/>
    </row>
    <row r="123" spans="1:7" s="9" customFormat="1" hidden="1" outlineLevel="2">
      <c r="A123" s="6" t="s">
        <v>118</v>
      </c>
      <c r="B123" s="15" t="s">
        <v>119</v>
      </c>
      <c r="C123" s="15"/>
      <c r="D123" s="17">
        <f>D124</f>
        <v>25000</v>
      </c>
      <c r="E123" s="13">
        <f t="shared" si="2"/>
        <v>-25000</v>
      </c>
      <c r="F123" s="17">
        <f>F124</f>
        <v>0</v>
      </c>
      <c r="G123" s="8"/>
    </row>
    <row r="124" spans="1:7" s="9" customFormat="1" hidden="1" outlineLevel="3">
      <c r="A124" s="6" t="s">
        <v>120</v>
      </c>
      <c r="B124" s="15" t="s">
        <v>121</v>
      </c>
      <c r="C124" s="15"/>
      <c r="D124" s="17">
        <f>D125</f>
        <v>25000</v>
      </c>
      <c r="E124" s="13">
        <f t="shared" si="2"/>
        <v>-25000</v>
      </c>
      <c r="F124" s="17">
        <f>F125</f>
        <v>0</v>
      </c>
      <c r="G124" s="8"/>
    </row>
    <row r="125" spans="1:7" s="9" customFormat="1" ht="30" hidden="1" outlineLevel="4">
      <c r="A125" s="6" t="s">
        <v>12</v>
      </c>
      <c r="B125" s="15" t="s">
        <v>121</v>
      </c>
      <c r="C125" s="15" t="s">
        <v>13</v>
      </c>
      <c r="D125" s="17">
        <f>D126</f>
        <v>25000</v>
      </c>
      <c r="E125" s="13">
        <f t="shared" si="2"/>
        <v>-25000</v>
      </c>
      <c r="F125" s="17">
        <f>F126</f>
        <v>0</v>
      </c>
      <c r="G125" s="8"/>
    </row>
    <row r="126" spans="1:7" s="9" customFormat="1" ht="30" hidden="1" outlineLevel="5">
      <c r="A126" s="6" t="s">
        <v>14</v>
      </c>
      <c r="B126" s="15" t="s">
        <v>121</v>
      </c>
      <c r="C126" s="15" t="s">
        <v>15</v>
      </c>
      <c r="D126" s="17">
        <v>25000</v>
      </c>
      <c r="E126" s="13">
        <f t="shared" si="2"/>
        <v>-25000</v>
      </c>
      <c r="F126" s="17">
        <v>0</v>
      </c>
      <c r="G126" s="8"/>
    </row>
    <row r="127" spans="1:7" s="9" customFormat="1" ht="21" customHeight="1" outlineLevel="2" collapsed="1">
      <c r="A127" s="6" t="s">
        <v>122</v>
      </c>
      <c r="B127" s="15" t="s">
        <v>123</v>
      </c>
      <c r="C127" s="15"/>
      <c r="D127" s="17">
        <f>D128</f>
        <v>250000</v>
      </c>
      <c r="E127" s="13">
        <f t="shared" si="2"/>
        <v>230000</v>
      </c>
      <c r="F127" s="17">
        <f>F128</f>
        <v>480000</v>
      </c>
      <c r="G127" s="8"/>
    </row>
    <row r="128" spans="1:7" s="9" customFormat="1" outlineLevel="3">
      <c r="A128" s="6" t="s">
        <v>124</v>
      </c>
      <c r="B128" s="15" t="s">
        <v>125</v>
      </c>
      <c r="C128" s="15"/>
      <c r="D128" s="17">
        <f>D129</f>
        <v>250000</v>
      </c>
      <c r="E128" s="13">
        <f t="shared" si="2"/>
        <v>230000</v>
      </c>
      <c r="F128" s="17">
        <f>F129</f>
        <v>480000</v>
      </c>
      <c r="G128" s="8"/>
    </row>
    <row r="129" spans="1:7" s="9" customFormat="1" ht="30" outlineLevel="4">
      <c r="A129" s="6" t="s">
        <v>12</v>
      </c>
      <c r="B129" s="15" t="s">
        <v>125</v>
      </c>
      <c r="C129" s="15" t="s">
        <v>13</v>
      </c>
      <c r="D129" s="17">
        <f>D130</f>
        <v>250000</v>
      </c>
      <c r="E129" s="13">
        <f t="shared" si="2"/>
        <v>230000</v>
      </c>
      <c r="F129" s="17">
        <f>F130</f>
        <v>480000</v>
      </c>
      <c r="G129" s="8"/>
    </row>
    <row r="130" spans="1:7" s="9" customFormat="1" ht="30" outlineLevel="5">
      <c r="A130" s="6" t="s">
        <v>14</v>
      </c>
      <c r="B130" s="15" t="s">
        <v>125</v>
      </c>
      <c r="C130" s="15" t="s">
        <v>15</v>
      </c>
      <c r="D130" s="17">
        <v>250000</v>
      </c>
      <c r="E130" s="13">
        <f t="shared" si="2"/>
        <v>230000</v>
      </c>
      <c r="F130" s="17">
        <v>480000</v>
      </c>
      <c r="G130" s="8"/>
    </row>
    <row r="131" spans="1:7" s="9" customFormat="1" ht="30" outlineLevel="2">
      <c r="A131" s="6" t="s">
        <v>126</v>
      </c>
      <c r="B131" s="15" t="s">
        <v>127</v>
      </c>
      <c r="C131" s="15"/>
      <c r="D131" s="17">
        <f>D132</f>
        <v>150000</v>
      </c>
      <c r="E131" s="13">
        <f t="shared" si="2"/>
        <v>100000</v>
      </c>
      <c r="F131" s="17">
        <f>F132</f>
        <v>250000</v>
      </c>
      <c r="G131" s="8"/>
    </row>
    <row r="132" spans="1:7" s="9" customFormat="1" outlineLevel="3">
      <c r="A132" s="6" t="s">
        <v>128</v>
      </c>
      <c r="B132" s="15" t="s">
        <v>129</v>
      </c>
      <c r="C132" s="15"/>
      <c r="D132" s="17">
        <f>D133</f>
        <v>150000</v>
      </c>
      <c r="E132" s="13">
        <f t="shared" si="2"/>
        <v>100000</v>
      </c>
      <c r="F132" s="17">
        <f>F133</f>
        <v>250000</v>
      </c>
      <c r="G132" s="8"/>
    </row>
    <row r="133" spans="1:7" s="9" customFormat="1" ht="30" outlineLevel="4">
      <c r="A133" s="6" t="s">
        <v>12</v>
      </c>
      <c r="B133" s="15" t="s">
        <v>129</v>
      </c>
      <c r="C133" s="15" t="s">
        <v>13</v>
      </c>
      <c r="D133" s="17">
        <f>D134</f>
        <v>150000</v>
      </c>
      <c r="E133" s="13">
        <f t="shared" si="2"/>
        <v>100000</v>
      </c>
      <c r="F133" s="17">
        <f>F134</f>
        <v>250000</v>
      </c>
      <c r="G133" s="8"/>
    </row>
    <row r="134" spans="1:7" s="9" customFormat="1" ht="30" outlineLevel="5">
      <c r="A134" s="6" t="s">
        <v>14</v>
      </c>
      <c r="B134" s="15" t="s">
        <v>129</v>
      </c>
      <c r="C134" s="15" t="s">
        <v>15</v>
      </c>
      <c r="D134" s="17">
        <v>150000</v>
      </c>
      <c r="E134" s="13">
        <f t="shared" si="2"/>
        <v>100000</v>
      </c>
      <c r="F134" s="17">
        <v>250000</v>
      </c>
      <c r="G134" s="8"/>
    </row>
    <row r="135" spans="1:7" s="9" customFormat="1" ht="18" customHeight="1">
      <c r="A135" s="10" t="s">
        <v>130</v>
      </c>
      <c r="B135" s="11" t="s">
        <v>131</v>
      </c>
      <c r="C135" s="11"/>
      <c r="D135" s="12">
        <f>D136+D147+D151+D155</f>
        <v>23178323</v>
      </c>
      <c r="E135" s="13">
        <f t="shared" si="2"/>
        <v>0</v>
      </c>
      <c r="F135" s="12">
        <f>F136+F147+F151+F155</f>
        <v>23178323</v>
      </c>
      <c r="G135" s="8"/>
    </row>
    <row r="136" spans="1:7" s="9" customFormat="1" ht="30" outlineLevel="2">
      <c r="A136" s="6" t="s">
        <v>132</v>
      </c>
      <c r="B136" s="15" t="s">
        <v>133</v>
      </c>
      <c r="C136" s="15"/>
      <c r="D136" s="17">
        <f>D137+D144</f>
        <v>18840323</v>
      </c>
      <c r="E136" s="13">
        <f t="shared" si="2"/>
        <v>-233446.62000000104</v>
      </c>
      <c r="F136" s="17">
        <f>F137+F144</f>
        <v>18606876.379999999</v>
      </c>
      <c r="G136" s="8"/>
    </row>
    <row r="137" spans="1:7" s="9" customFormat="1" outlineLevel="3">
      <c r="A137" s="6" t="s">
        <v>134</v>
      </c>
      <c r="B137" s="15" t="s">
        <v>135</v>
      </c>
      <c r="C137" s="15"/>
      <c r="D137" s="17">
        <f>D138+D140+D142</f>
        <v>17487323</v>
      </c>
      <c r="E137" s="13">
        <f t="shared" si="2"/>
        <v>-233446.62000000104</v>
      </c>
      <c r="F137" s="17">
        <f>F138+F140+F142</f>
        <v>17253876.379999999</v>
      </c>
      <c r="G137" s="8"/>
    </row>
    <row r="138" spans="1:7" s="9" customFormat="1" ht="45" outlineLevel="4">
      <c r="A138" s="6" t="s">
        <v>94</v>
      </c>
      <c r="B138" s="15" t="s">
        <v>135</v>
      </c>
      <c r="C138" s="15" t="s">
        <v>95</v>
      </c>
      <c r="D138" s="17">
        <f>D139</f>
        <v>14922147.58</v>
      </c>
      <c r="E138" s="13">
        <f t="shared" si="2"/>
        <v>0</v>
      </c>
      <c r="F138" s="17">
        <f>F139</f>
        <v>14922147.58</v>
      </c>
      <c r="G138" s="8"/>
    </row>
    <row r="139" spans="1:7" s="9" customFormat="1" outlineLevel="5">
      <c r="A139" s="6" t="s">
        <v>96</v>
      </c>
      <c r="B139" s="15" t="s">
        <v>135</v>
      </c>
      <c r="C139" s="15" t="s">
        <v>97</v>
      </c>
      <c r="D139" s="17">
        <v>14922147.58</v>
      </c>
      <c r="E139" s="13">
        <f t="shared" si="2"/>
        <v>0</v>
      </c>
      <c r="F139" s="17">
        <v>14922147.58</v>
      </c>
      <c r="G139" s="8"/>
    </row>
    <row r="140" spans="1:7" s="9" customFormat="1" ht="30" outlineLevel="4">
      <c r="A140" s="6" t="s">
        <v>12</v>
      </c>
      <c r="B140" s="15" t="s">
        <v>135</v>
      </c>
      <c r="C140" s="15" t="s">
        <v>13</v>
      </c>
      <c r="D140" s="17">
        <f>D141</f>
        <v>2563175.42</v>
      </c>
      <c r="E140" s="13">
        <f t="shared" si="2"/>
        <v>-233446.62000000011</v>
      </c>
      <c r="F140" s="17">
        <f>F141</f>
        <v>2329728.7999999998</v>
      </c>
      <c r="G140" s="8"/>
    </row>
    <row r="141" spans="1:7" s="9" customFormat="1" ht="30" outlineLevel="5">
      <c r="A141" s="6" t="s">
        <v>14</v>
      </c>
      <c r="B141" s="15" t="s">
        <v>135</v>
      </c>
      <c r="C141" s="15" t="s">
        <v>15</v>
      </c>
      <c r="D141" s="17">
        <v>2563175.42</v>
      </c>
      <c r="E141" s="13">
        <f t="shared" si="2"/>
        <v>-233446.62000000011</v>
      </c>
      <c r="F141" s="17">
        <v>2329728.7999999998</v>
      </c>
      <c r="G141" s="8"/>
    </row>
    <row r="142" spans="1:7" s="9" customFormat="1" outlineLevel="4">
      <c r="A142" s="6" t="s">
        <v>31</v>
      </c>
      <c r="B142" s="15" t="s">
        <v>135</v>
      </c>
      <c r="C142" s="15" t="s">
        <v>32</v>
      </c>
      <c r="D142" s="17">
        <v>2000</v>
      </c>
      <c r="E142" s="13">
        <f t="shared" si="2"/>
        <v>0</v>
      </c>
      <c r="F142" s="17">
        <v>2000</v>
      </c>
      <c r="G142" s="8"/>
    </row>
    <row r="143" spans="1:7" s="9" customFormat="1" outlineLevel="5">
      <c r="A143" s="6" t="s">
        <v>33</v>
      </c>
      <c r="B143" s="15" t="s">
        <v>135</v>
      </c>
      <c r="C143" s="15" t="s">
        <v>34</v>
      </c>
      <c r="D143" s="17">
        <v>2000</v>
      </c>
      <c r="E143" s="13">
        <f t="shared" si="2"/>
        <v>0</v>
      </c>
      <c r="F143" s="17">
        <v>2000</v>
      </c>
      <c r="G143" s="8"/>
    </row>
    <row r="144" spans="1:7" s="9" customFormat="1" outlineLevel="3">
      <c r="A144" s="6" t="s">
        <v>136</v>
      </c>
      <c r="B144" s="15" t="s">
        <v>137</v>
      </c>
      <c r="C144" s="15"/>
      <c r="D144" s="17">
        <f>D145</f>
        <v>1353000</v>
      </c>
      <c r="E144" s="13">
        <f t="shared" si="2"/>
        <v>0</v>
      </c>
      <c r="F144" s="17">
        <f>F145</f>
        <v>1353000</v>
      </c>
      <c r="G144" s="8"/>
    </row>
    <row r="145" spans="1:7" s="9" customFormat="1" ht="30" outlineLevel="4">
      <c r="A145" s="6" t="s">
        <v>12</v>
      </c>
      <c r="B145" s="15" t="s">
        <v>137</v>
      </c>
      <c r="C145" s="15" t="s">
        <v>13</v>
      </c>
      <c r="D145" s="17">
        <f>D146</f>
        <v>1353000</v>
      </c>
      <c r="E145" s="13">
        <f t="shared" si="2"/>
        <v>0</v>
      </c>
      <c r="F145" s="17">
        <f>F146</f>
        <v>1353000</v>
      </c>
      <c r="G145" s="8"/>
    </row>
    <row r="146" spans="1:7" s="9" customFormat="1" ht="30" outlineLevel="5">
      <c r="A146" s="6" t="s">
        <v>14</v>
      </c>
      <c r="B146" s="15" t="s">
        <v>137</v>
      </c>
      <c r="C146" s="15" t="s">
        <v>15</v>
      </c>
      <c r="D146" s="17">
        <v>1353000</v>
      </c>
      <c r="E146" s="13">
        <f t="shared" si="2"/>
        <v>0</v>
      </c>
      <c r="F146" s="17">
        <v>1353000</v>
      </c>
      <c r="G146" s="8"/>
    </row>
    <row r="147" spans="1:7" s="9" customFormat="1" ht="30" outlineLevel="2">
      <c r="A147" s="6" t="s">
        <v>138</v>
      </c>
      <c r="B147" s="15" t="s">
        <v>139</v>
      </c>
      <c r="C147" s="15"/>
      <c r="D147" s="17">
        <f>D148</f>
        <v>1850000</v>
      </c>
      <c r="E147" s="13">
        <f t="shared" si="2"/>
        <v>0</v>
      </c>
      <c r="F147" s="17">
        <f>F148</f>
        <v>1850000</v>
      </c>
      <c r="G147" s="8"/>
    </row>
    <row r="148" spans="1:7" s="9" customFormat="1" outlineLevel="3">
      <c r="A148" s="6" t="s">
        <v>140</v>
      </c>
      <c r="B148" s="15" t="s">
        <v>141</v>
      </c>
      <c r="C148" s="15"/>
      <c r="D148" s="17">
        <f>D149</f>
        <v>1850000</v>
      </c>
      <c r="E148" s="13">
        <f t="shared" si="2"/>
        <v>0</v>
      </c>
      <c r="F148" s="17">
        <f>F149</f>
        <v>1850000</v>
      </c>
      <c r="G148" s="8"/>
    </row>
    <row r="149" spans="1:7" s="9" customFormat="1" ht="30" outlineLevel="4">
      <c r="A149" s="6" t="s">
        <v>12</v>
      </c>
      <c r="B149" s="15" t="s">
        <v>141</v>
      </c>
      <c r="C149" s="15" t="s">
        <v>13</v>
      </c>
      <c r="D149" s="17">
        <f>D150</f>
        <v>1850000</v>
      </c>
      <c r="E149" s="13">
        <f t="shared" si="2"/>
        <v>0</v>
      </c>
      <c r="F149" s="17">
        <f>F150</f>
        <v>1850000</v>
      </c>
      <c r="G149" s="8"/>
    </row>
    <row r="150" spans="1:7" s="9" customFormat="1" ht="30" outlineLevel="5">
      <c r="A150" s="6" t="s">
        <v>14</v>
      </c>
      <c r="B150" s="15" t="s">
        <v>141</v>
      </c>
      <c r="C150" s="15" t="s">
        <v>15</v>
      </c>
      <c r="D150" s="17">
        <v>1850000</v>
      </c>
      <c r="E150" s="13">
        <f t="shared" si="2"/>
        <v>0</v>
      </c>
      <c r="F150" s="17">
        <v>1850000</v>
      </c>
      <c r="G150" s="8"/>
    </row>
    <row r="151" spans="1:7" s="9" customFormat="1" ht="30" outlineLevel="2">
      <c r="A151" s="6" t="s">
        <v>142</v>
      </c>
      <c r="B151" s="15" t="s">
        <v>143</v>
      </c>
      <c r="C151" s="15"/>
      <c r="D151" s="17">
        <f>D152</f>
        <v>2452000</v>
      </c>
      <c r="E151" s="13">
        <f t="shared" si="2"/>
        <v>233446.62000000011</v>
      </c>
      <c r="F151" s="17">
        <f>F152</f>
        <v>2685446.62</v>
      </c>
      <c r="G151" s="8"/>
    </row>
    <row r="152" spans="1:7" s="9" customFormat="1" outlineLevel="3">
      <c r="A152" s="6" t="s">
        <v>144</v>
      </c>
      <c r="B152" s="15" t="s">
        <v>145</v>
      </c>
      <c r="C152" s="15"/>
      <c r="D152" s="17">
        <f>D153</f>
        <v>2452000</v>
      </c>
      <c r="E152" s="13">
        <f t="shared" si="2"/>
        <v>233446.62000000011</v>
      </c>
      <c r="F152" s="17">
        <f>F153</f>
        <v>2685446.62</v>
      </c>
      <c r="G152" s="8"/>
    </row>
    <row r="153" spans="1:7" s="9" customFormat="1" ht="30" outlineLevel="4">
      <c r="A153" s="6" t="s">
        <v>12</v>
      </c>
      <c r="B153" s="15" t="s">
        <v>145</v>
      </c>
      <c r="C153" s="15" t="s">
        <v>13</v>
      </c>
      <c r="D153" s="17">
        <f>D154</f>
        <v>2452000</v>
      </c>
      <c r="E153" s="13">
        <f t="shared" si="2"/>
        <v>233446.62000000011</v>
      </c>
      <c r="F153" s="17">
        <f>F154</f>
        <v>2685446.62</v>
      </c>
      <c r="G153" s="8"/>
    </row>
    <row r="154" spans="1:7" s="9" customFormat="1" ht="30" outlineLevel="5">
      <c r="A154" s="6" t="s">
        <v>14</v>
      </c>
      <c r="B154" s="15" t="s">
        <v>145</v>
      </c>
      <c r="C154" s="15" t="s">
        <v>15</v>
      </c>
      <c r="D154" s="17">
        <v>2452000</v>
      </c>
      <c r="E154" s="13">
        <f t="shared" si="2"/>
        <v>233446.62000000011</v>
      </c>
      <c r="F154" s="17">
        <v>2685446.62</v>
      </c>
      <c r="G154" s="8"/>
    </row>
    <row r="155" spans="1:7" s="9" customFormat="1" ht="30" outlineLevel="2">
      <c r="A155" s="6" t="s">
        <v>146</v>
      </c>
      <c r="B155" s="15" t="s">
        <v>147</v>
      </c>
      <c r="C155" s="15"/>
      <c r="D155" s="17">
        <f>D156</f>
        <v>36000</v>
      </c>
      <c r="E155" s="13">
        <f t="shared" si="2"/>
        <v>0</v>
      </c>
      <c r="F155" s="17">
        <f>F156</f>
        <v>36000</v>
      </c>
      <c r="G155" s="8"/>
    </row>
    <row r="156" spans="1:7" s="9" customFormat="1" ht="30" outlineLevel="3">
      <c r="A156" s="6" t="s">
        <v>148</v>
      </c>
      <c r="B156" s="15" t="s">
        <v>149</v>
      </c>
      <c r="C156" s="15"/>
      <c r="D156" s="17">
        <f>D157</f>
        <v>36000</v>
      </c>
      <c r="E156" s="13">
        <f t="shared" si="2"/>
        <v>0</v>
      </c>
      <c r="F156" s="17">
        <f>F157</f>
        <v>36000</v>
      </c>
      <c r="G156" s="8"/>
    </row>
    <row r="157" spans="1:7" s="9" customFormat="1" ht="30" outlineLevel="4">
      <c r="A157" s="6" t="s">
        <v>12</v>
      </c>
      <c r="B157" s="15" t="s">
        <v>149</v>
      </c>
      <c r="C157" s="15" t="s">
        <v>13</v>
      </c>
      <c r="D157" s="17">
        <f>D158</f>
        <v>36000</v>
      </c>
      <c r="E157" s="13">
        <f t="shared" si="2"/>
        <v>0</v>
      </c>
      <c r="F157" s="17">
        <f>F158</f>
        <v>36000</v>
      </c>
      <c r="G157" s="8"/>
    </row>
    <row r="158" spans="1:7" s="9" customFormat="1" ht="30" outlineLevel="5">
      <c r="A158" s="6" t="s">
        <v>14</v>
      </c>
      <c r="B158" s="15" t="s">
        <v>149</v>
      </c>
      <c r="C158" s="15" t="s">
        <v>15</v>
      </c>
      <c r="D158" s="17">
        <v>36000</v>
      </c>
      <c r="E158" s="13">
        <f t="shared" si="2"/>
        <v>0</v>
      </c>
      <c r="F158" s="17">
        <v>36000</v>
      </c>
      <c r="G158" s="8"/>
    </row>
    <row r="159" spans="1:7" s="9" customFormat="1" ht="28.5">
      <c r="A159" s="10" t="s">
        <v>150</v>
      </c>
      <c r="B159" s="11" t="s">
        <v>151</v>
      </c>
      <c r="C159" s="11"/>
      <c r="D159" s="12">
        <v>550000</v>
      </c>
      <c r="E159" s="13">
        <f t="shared" si="2"/>
        <v>0</v>
      </c>
      <c r="F159" s="12">
        <v>550000</v>
      </c>
      <c r="G159" s="8"/>
    </row>
    <row r="160" spans="1:7" s="9" customFormat="1" ht="30" outlineLevel="1">
      <c r="A160" s="6" t="s">
        <v>152</v>
      </c>
      <c r="B160" s="15" t="s">
        <v>153</v>
      </c>
      <c r="C160" s="15"/>
      <c r="D160" s="17">
        <v>550000</v>
      </c>
      <c r="E160" s="13">
        <f t="shared" ref="E160:E228" si="3">F160-D160</f>
        <v>0</v>
      </c>
      <c r="F160" s="17">
        <v>550000</v>
      </c>
      <c r="G160" s="8"/>
    </row>
    <row r="161" spans="1:7" s="9" customFormat="1" ht="32.25" customHeight="1" outlineLevel="2">
      <c r="A161" s="6" t="s">
        <v>154</v>
      </c>
      <c r="B161" s="15" t="s">
        <v>155</v>
      </c>
      <c r="C161" s="15"/>
      <c r="D161" s="17">
        <f>D162+D165</f>
        <v>550000</v>
      </c>
      <c r="E161" s="13">
        <f t="shared" si="3"/>
        <v>0</v>
      </c>
      <c r="F161" s="17">
        <f>F162+F165</f>
        <v>550000</v>
      </c>
      <c r="G161" s="8"/>
    </row>
    <row r="162" spans="1:7" s="9" customFormat="1" ht="30" outlineLevel="3">
      <c r="A162" s="6" t="s">
        <v>156</v>
      </c>
      <c r="B162" s="15" t="s">
        <v>157</v>
      </c>
      <c r="C162" s="15"/>
      <c r="D162" s="17">
        <f>D163</f>
        <v>500000</v>
      </c>
      <c r="E162" s="13">
        <f t="shared" si="3"/>
        <v>0</v>
      </c>
      <c r="F162" s="17">
        <f>F163</f>
        <v>500000</v>
      </c>
      <c r="G162" s="8"/>
    </row>
    <row r="163" spans="1:7" s="9" customFormat="1" ht="30" outlineLevel="4">
      <c r="A163" s="6" t="s">
        <v>12</v>
      </c>
      <c r="B163" s="15" t="s">
        <v>157</v>
      </c>
      <c r="C163" s="15" t="s">
        <v>13</v>
      </c>
      <c r="D163" s="17">
        <f>D164</f>
        <v>500000</v>
      </c>
      <c r="E163" s="13">
        <f t="shared" si="3"/>
        <v>0</v>
      </c>
      <c r="F163" s="17">
        <f>F164</f>
        <v>500000</v>
      </c>
      <c r="G163" s="8"/>
    </row>
    <row r="164" spans="1:7" s="9" customFormat="1" ht="30" outlineLevel="5">
      <c r="A164" s="6" t="s">
        <v>14</v>
      </c>
      <c r="B164" s="15" t="s">
        <v>157</v>
      </c>
      <c r="C164" s="15" t="s">
        <v>15</v>
      </c>
      <c r="D164" s="17">
        <v>500000</v>
      </c>
      <c r="E164" s="13">
        <f t="shared" si="3"/>
        <v>0</v>
      </c>
      <c r="F164" s="17">
        <v>500000</v>
      </c>
      <c r="G164" s="8"/>
    </row>
    <row r="165" spans="1:7" s="9" customFormat="1" ht="17.25" customHeight="1" outlineLevel="3">
      <c r="A165" s="6" t="s">
        <v>158</v>
      </c>
      <c r="B165" s="15" t="s">
        <v>159</v>
      </c>
      <c r="C165" s="15"/>
      <c r="D165" s="17">
        <f>D166</f>
        <v>50000</v>
      </c>
      <c r="E165" s="13">
        <f t="shared" si="3"/>
        <v>0</v>
      </c>
      <c r="F165" s="17">
        <f>F166</f>
        <v>50000</v>
      </c>
      <c r="G165" s="8"/>
    </row>
    <row r="166" spans="1:7" s="9" customFormat="1" ht="30" outlineLevel="4">
      <c r="A166" s="6" t="s">
        <v>12</v>
      </c>
      <c r="B166" s="15" t="s">
        <v>159</v>
      </c>
      <c r="C166" s="15" t="s">
        <v>13</v>
      </c>
      <c r="D166" s="17">
        <f>D167</f>
        <v>50000</v>
      </c>
      <c r="E166" s="13">
        <f t="shared" si="3"/>
        <v>0</v>
      </c>
      <c r="F166" s="17">
        <f>F167</f>
        <v>50000</v>
      </c>
      <c r="G166" s="8"/>
    </row>
    <row r="167" spans="1:7" s="9" customFormat="1" ht="30" outlineLevel="5">
      <c r="A167" s="6" t="s">
        <v>14</v>
      </c>
      <c r="B167" s="15" t="s">
        <v>159</v>
      </c>
      <c r="C167" s="15" t="s">
        <v>15</v>
      </c>
      <c r="D167" s="17">
        <v>50000</v>
      </c>
      <c r="E167" s="13">
        <f t="shared" si="3"/>
        <v>0</v>
      </c>
      <c r="F167" s="17">
        <v>50000</v>
      </c>
      <c r="G167" s="8"/>
    </row>
    <row r="168" spans="1:7" s="9" customFormat="1" ht="28.5">
      <c r="A168" s="10" t="s">
        <v>160</v>
      </c>
      <c r="B168" s="11" t="s">
        <v>161</v>
      </c>
      <c r="C168" s="11"/>
      <c r="D168" s="12">
        <f>D169+D185</f>
        <v>24329510</v>
      </c>
      <c r="E168" s="13">
        <f t="shared" si="3"/>
        <v>9166903.75</v>
      </c>
      <c r="F168" s="12">
        <f>F169+F185</f>
        <v>33496413.75</v>
      </c>
      <c r="G168" s="8"/>
    </row>
    <row r="169" spans="1:7" s="9" customFormat="1" ht="30" outlineLevel="1">
      <c r="A169" s="6" t="s">
        <v>162</v>
      </c>
      <c r="B169" s="15" t="s">
        <v>163</v>
      </c>
      <c r="C169" s="15"/>
      <c r="D169" s="17">
        <f>D170+D177+D181</f>
        <v>22049510</v>
      </c>
      <c r="E169" s="13">
        <f t="shared" si="3"/>
        <v>9166903.75</v>
      </c>
      <c r="F169" s="17">
        <f>F170+F177+F181</f>
        <v>31216413.75</v>
      </c>
      <c r="G169" s="8"/>
    </row>
    <row r="170" spans="1:7" s="9" customFormat="1" ht="33" customHeight="1" outlineLevel="2">
      <c r="A170" s="6" t="s">
        <v>164</v>
      </c>
      <c r="B170" s="15" t="s">
        <v>165</v>
      </c>
      <c r="C170" s="15"/>
      <c r="D170" s="17">
        <f>D171</f>
        <v>10199510</v>
      </c>
      <c r="E170" s="13">
        <f t="shared" si="3"/>
        <v>9166903.75</v>
      </c>
      <c r="F170" s="17">
        <f>F171+F174</f>
        <v>19366413.75</v>
      </c>
      <c r="G170" s="8"/>
    </row>
    <row r="171" spans="1:7" s="9" customFormat="1" ht="30" outlineLevel="3">
      <c r="A171" s="6" t="s">
        <v>166</v>
      </c>
      <c r="B171" s="15" t="s">
        <v>167</v>
      </c>
      <c r="C171" s="15"/>
      <c r="D171" s="17">
        <f>D172</f>
        <v>10199510</v>
      </c>
      <c r="E171" s="13">
        <f t="shared" si="3"/>
        <v>3354472.7699999996</v>
      </c>
      <c r="F171" s="17">
        <f>F172</f>
        <v>13553982.77</v>
      </c>
      <c r="G171" s="8"/>
    </row>
    <row r="172" spans="1:7" s="9" customFormat="1" ht="30" outlineLevel="4">
      <c r="A172" s="6" t="s">
        <v>12</v>
      </c>
      <c r="B172" s="15" t="s">
        <v>167</v>
      </c>
      <c r="C172" s="15" t="s">
        <v>13</v>
      </c>
      <c r="D172" s="17">
        <f>D173</f>
        <v>10199510</v>
      </c>
      <c r="E172" s="13">
        <f t="shared" si="3"/>
        <v>3354472.7699999996</v>
      </c>
      <c r="F172" s="17">
        <f>F173</f>
        <v>13553982.77</v>
      </c>
      <c r="G172" s="8"/>
    </row>
    <row r="173" spans="1:7" s="9" customFormat="1" ht="30" outlineLevel="5">
      <c r="A173" s="6" t="s">
        <v>14</v>
      </c>
      <c r="B173" s="15" t="s">
        <v>167</v>
      </c>
      <c r="C173" s="15" t="s">
        <v>15</v>
      </c>
      <c r="D173" s="17">
        <v>10199510</v>
      </c>
      <c r="E173" s="13">
        <f t="shared" si="3"/>
        <v>3354472.7699999996</v>
      </c>
      <c r="F173" s="17">
        <v>13553982.77</v>
      </c>
      <c r="G173" s="8"/>
    </row>
    <row r="174" spans="1:7" s="9" customFormat="1" outlineLevel="5">
      <c r="A174" s="6" t="s">
        <v>332</v>
      </c>
      <c r="B174" s="15" t="s">
        <v>333</v>
      </c>
      <c r="C174" s="15"/>
      <c r="D174" s="17">
        <v>0</v>
      </c>
      <c r="E174" s="13">
        <f t="shared" si="3"/>
        <v>5812430.9800000004</v>
      </c>
      <c r="F174" s="17">
        <f>F175</f>
        <v>5812430.9800000004</v>
      </c>
      <c r="G174" s="8"/>
    </row>
    <row r="175" spans="1:7" s="9" customFormat="1" ht="30" outlineLevel="5">
      <c r="A175" s="6" t="s">
        <v>12</v>
      </c>
      <c r="B175" s="15" t="s">
        <v>333</v>
      </c>
      <c r="C175" s="15" t="s">
        <v>13</v>
      </c>
      <c r="D175" s="17">
        <v>0</v>
      </c>
      <c r="E175" s="13">
        <f t="shared" si="3"/>
        <v>5812430.9800000004</v>
      </c>
      <c r="F175" s="17">
        <f>F176</f>
        <v>5812430.9800000004</v>
      </c>
      <c r="G175" s="8"/>
    </row>
    <row r="176" spans="1:7" s="9" customFormat="1" ht="30" outlineLevel="5">
      <c r="A176" s="6" t="s">
        <v>14</v>
      </c>
      <c r="B176" s="15" t="s">
        <v>333</v>
      </c>
      <c r="C176" s="15" t="s">
        <v>15</v>
      </c>
      <c r="D176" s="17">
        <v>0</v>
      </c>
      <c r="E176" s="13">
        <f t="shared" si="3"/>
        <v>5812430.9800000004</v>
      </c>
      <c r="F176" s="17">
        <v>5812430.9800000004</v>
      </c>
      <c r="G176" s="8"/>
    </row>
    <row r="177" spans="1:7" s="9" customFormat="1" outlineLevel="2">
      <c r="A177" s="6" t="s">
        <v>168</v>
      </c>
      <c r="B177" s="15" t="s">
        <v>169</v>
      </c>
      <c r="C177" s="15"/>
      <c r="D177" s="17">
        <f>D178</f>
        <v>4850000</v>
      </c>
      <c r="E177" s="13">
        <f t="shared" si="3"/>
        <v>0</v>
      </c>
      <c r="F177" s="17">
        <f>F178</f>
        <v>4850000</v>
      </c>
      <c r="G177" s="8"/>
    </row>
    <row r="178" spans="1:7" s="9" customFormat="1" outlineLevel="3">
      <c r="A178" s="6" t="s">
        <v>170</v>
      </c>
      <c r="B178" s="15" t="s">
        <v>171</v>
      </c>
      <c r="C178" s="15"/>
      <c r="D178" s="17">
        <f>D179</f>
        <v>4850000</v>
      </c>
      <c r="E178" s="13">
        <f t="shared" si="3"/>
        <v>0</v>
      </c>
      <c r="F178" s="17">
        <f>F179</f>
        <v>4850000</v>
      </c>
      <c r="G178" s="8"/>
    </row>
    <row r="179" spans="1:7" s="9" customFormat="1" ht="30" outlineLevel="4">
      <c r="A179" s="6" t="s">
        <v>12</v>
      </c>
      <c r="B179" s="15" t="s">
        <v>171</v>
      </c>
      <c r="C179" s="15" t="s">
        <v>13</v>
      </c>
      <c r="D179" s="17">
        <f>D180</f>
        <v>4850000</v>
      </c>
      <c r="E179" s="13">
        <f t="shared" si="3"/>
        <v>0</v>
      </c>
      <c r="F179" s="17">
        <f>F180</f>
        <v>4850000</v>
      </c>
      <c r="G179" s="8"/>
    </row>
    <row r="180" spans="1:7" s="9" customFormat="1" ht="30" outlineLevel="5">
      <c r="A180" s="6" t="s">
        <v>14</v>
      </c>
      <c r="B180" s="15" t="s">
        <v>171</v>
      </c>
      <c r="C180" s="15" t="s">
        <v>15</v>
      </c>
      <c r="D180" s="17">
        <v>4850000</v>
      </c>
      <c r="E180" s="13">
        <f t="shared" si="3"/>
        <v>0</v>
      </c>
      <c r="F180" s="17">
        <v>4850000</v>
      </c>
      <c r="G180" s="8"/>
    </row>
    <row r="181" spans="1:7" s="9" customFormat="1" outlineLevel="2">
      <c r="A181" s="6" t="s">
        <v>172</v>
      </c>
      <c r="B181" s="15" t="s">
        <v>173</v>
      </c>
      <c r="C181" s="15"/>
      <c r="D181" s="17">
        <v>7000000</v>
      </c>
      <c r="E181" s="13">
        <f t="shared" si="3"/>
        <v>0</v>
      </c>
      <c r="F181" s="17">
        <v>7000000</v>
      </c>
      <c r="G181" s="8"/>
    </row>
    <row r="182" spans="1:7" s="9" customFormat="1" ht="18" customHeight="1" outlineLevel="3">
      <c r="A182" s="6" t="s">
        <v>174</v>
      </c>
      <c r="B182" s="15" t="s">
        <v>175</v>
      </c>
      <c r="C182" s="15"/>
      <c r="D182" s="17">
        <v>7000000</v>
      </c>
      <c r="E182" s="13">
        <f t="shared" si="3"/>
        <v>0</v>
      </c>
      <c r="F182" s="17">
        <v>7000000</v>
      </c>
      <c r="G182" s="8"/>
    </row>
    <row r="183" spans="1:7" s="9" customFormat="1" ht="30" outlineLevel="4">
      <c r="A183" s="6" t="s">
        <v>12</v>
      </c>
      <c r="B183" s="15" t="s">
        <v>175</v>
      </c>
      <c r="C183" s="15" t="s">
        <v>13</v>
      </c>
      <c r="D183" s="17">
        <v>7000000</v>
      </c>
      <c r="E183" s="13">
        <f t="shared" si="3"/>
        <v>0</v>
      </c>
      <c r="F183" s="17">
        <v>7000000</v>
      </c>
      <c r="G183" s="8"/>
    </row>
    <row r="184" spans="1:7" s="9" customFormat="1" ht="30" outlineLevel="5">
      <c r="A184" s="6" t="s">
        <v>14</v>
      </c>
      <c r="B184" s="15" t="s">
        <v>175</v>
      </c>
      <c r="C184" s="15" t="s">
        <v>15</v>
      </c>
      <c r="D184" s="17">
        <v>7000000</v>
      </c>
      <c r="E184" s="13">
        <f t="shared" si="3"/>
        <v>0</v>
      </c>
      <c r="F184" s="17">
        <v>7000000</v>
      </c>
      <c r="G184" s="8"/>
    </row>
    <row r="185" spans="1:7" s="9" customFormat="1" ht="30" outlineLevel="1">
      <c r="A185" s="6" t="s">
        <v>176</v>
      </c>
      <c r="B185" s="15" t="s">
        <v>177</v>
      </c>
      <c r="C185" s="15"/>
      <c r="D185" s="17">
        <f>D186+D190</f>
        <v>2280000</v>
      </c>
      <c r="E185" s="13">
        <f t="shared" si="3"/>
        <v>0</v>
      </c>
      <c r="F185" s="17">
        <f>F186+F190</f>
        <v>2280000</v>
      </c>
      <c r="G185" s="8"/>
    </row>
    <row r="186" spans="1:7" s="9" customFormat="1" ht="30" outlineLevel="2">
      <c r="A186" s="6" t="s">
        <v>178</v>
      </c>
      <c r="B186" s="15" t="s">
        <v>179</v>
      </c>
      <c r="C186" s="15"/>
      <c r="D186" s="17">
        <v>1780000</v>
      </c>
      <c r="E186" s="13">
        <f t="shared" si="3"/>
        <v>0</v>
      </c>
      <c r="F186" s="17">
        <v>1780000</v>
      </c>
      <c r="G186" s="8"/>
    </row>
    <row r="187" spans="1:7" s="9" customFormat="1" ht="30" outlineLevel="3">
      <c r="A187" s="6" t="s">
        <v>180</v>
      </c>
      <c r="B187" s="15" t="s">
        <v>181</v>
      </c>
      <c r="C187" s="15"/>
      <c r="D187" s="17">
        <f>D188</f>
        <v>1780000</v>
      </c>
      <c r="E187" s="13">
        <f t="shared" si="3"/>
        <v>0</v>
      </c>
      <c r="F187" s="17">
        <f>F188</f>
        <v>1780000</v>
      </c>
      <c r="G187" s="8"/>
    </row>
    <row r="188" spans="1:7" s="9" customFormat="1" ht="30" outlineLevel="4">
      <c r="A188" s="6" t="s">
        <v>12</v>
      </c>
      <c r="B188" s="15" t="s">
        <v>181</v>
      </c>
      <c r="C188" s="15" t="s">
        <v>13</v>
      </c>
      <c r="D188" s="17">
        <f>D189</f>
        <v>1780000</v>
      </c>
      <c r="E188" s="13">
        <f t="shared" si="3"/>
        <v>0</v>
      </c>
      <c r="F188" s="17">
        <f>F189</f>
        <v>1780000</v>
      </c>
      <c r="G188" s="8"/>
    </row>
    <row r="189" spans="1:7" s="9" customFormat="1" ht="30" outlineLevel="5">
      <c r="A189" s="6" t="s">
        <v>14</v>
      </c>
      <c r="B189" s="15" t="s">
        <v>181</v>
      </c>
      <c r="C189" s="15" t="s">
        <v>15</v>
      </c>
      <c r="D189" s="17">
        <v>1780000</v>
      </c>
      <c r="E189" s="13">
        <f t="shared" si="3"/>
        <v>0</v>
      </c>
      <c r="F189" s="17">
        <v>1780000</v>
      </c>
      <c r="G189" s="8"/>
    </row>
    <row r="190" spans="1:7" s="9" customFormat="1" ht="45" outlineLevel="2">
      <c r="A190" s="6" t="s">
        <v>182</v>
      </c>
      <c r="B190" s="15" t="s">
        <v>183</v>
      </c>
      <c r="C190" s="15"/>
      <c r="D190" s="17">
        <f>D191</f>
        <v>500000</v>
      </c>
      <c r="E190" s="13">
        <f t="shared" si="3"/>
        <v>0</v>
      </c>
      <c r="F190" s="17">
        <f>F191</f>
        <v>500000</v>
      </c>
      <c r="G190" s="8"/>
    </row>
    <row r="191" spans="1:7" s="9" customFormat="1" ht="30" outlineLevel="3">
      <c r="A191" s="6" t="s">
        <v>184</v>
      </c>
      <c r="B191" s="15" t="s">
        <v>185</v>
      </c>
      <c r="C191" s="15"/>
      <c r="D191" s="17">
        <f>D192</f>
        <v>500000</v>
      </c>
      <c r="E191" s="13">
        <f t="shared" si="3"/>
        <v>0</v>
      </c>
      <c r="F191" s="17">
        <f>F192</f>
        <v>500000</v>
      </c>
      <c r="G191" s="8"/>
    </row>
    <row r="192" spans="1:7" s="9" customFormat="1" ht="30" outlineLevel="4">
      <c r="A192" s="6" t="s">
        <v>12</v>
      </c>
      <c r="B192" s="15" t="s">
        <v>185</v>
      </c>
      <c r="C192" s="15" t="s">
        <v>13</v>
      </c>
      <c r="D192" s="17">
        <v>500000</v>
      </c>
      <c r="E192" s="13">
        <f t="shared" si="3"/>
        <v>0</v>
      </c>
      <c r="F192" s="17">
        <v>500000</v>
      </c>
      <c r="G192" s="8"/>
    </row>
    <row r="193" spans="1:7" s="9" customFormat="1" ht="30" outlineLevel="5">
      <c r="A193" s="6" t="s">
        <v>14</v>
      </c>
      <c r="B193" s="15" t="s">
        <v>185</v>
      </c>
      <c r="C193" s="15" t="s">
        <v>15</v>
      </c>
      <c r="D193" s="17">
        <v>500000</v>
      </c>
      <c r="E193" s="13">
        <f t="shared" si="3"/>
        <v>0</v>
      </c>
      <c r="F193" s="17">
        <v>500000</v>
      </c>
      <c r="G193" s="8"/>
    </row>
    <row r="194" spans="1:7" s="9" customFormat="1" ht="30.75" customHeight="1">
      <c r="A194" s="10" t="s">
        <v>186</v>
      </c>
      <c r="B194" s="11" t="s">
        <v>187</v>
      </c>
      <c r="C194" s="11"/>
      <c r="D194" s="12">
        <f>D195+D199+D212</f>
        <v>45269927.049999997</v>
      </c>
      <c r="E194" s="13">
        <f t="shared" si="3"/>
        <v>0</v>
      </c>
      <c r="F194" s="12">
        <f>F195+F199+F212</f>
        <v>45269927.049999997</v>
      </c>
      <c r="G194" s="8"/>
    </row>
    <row r="195" spans="1:7" s="9" customFormat="1" ht="30" outlineLevel="2">
      <c r="A195" s="6" t="s">
        <v>188</v>
      </c>
      <c r="B195" s="15" t="s">
        <v>189</v>
      </c>
      <c r="C195" s="15"/>
      <c r="D195" s="17">
        <f>D196</f>
        <v>150000</v>
      </c>
      <c r="E195" s="13">
        <f t="shared" si="3"/>
        <v>-128910.97</v>
      </c>
      <c r="F195" s="17">
        <f>F196</f>
        <v>21089.03</v>
      </c>
      <c r="G195" s="8"/>
    </row>
    <row r="196" spans="1:7" s="9" customFormat="1" ht="34.5" customHeight="1" outlineLevel="3">
      <c r="A196" s="6" t="s">
        <v>355</v>
      </c>
      <c r="B196" s="15" t="s">
        <v>190</v>
      </c>
      <c r="C196" s="15"/>
      <c r="D196" s="17">
        <f>D197</f>
        <v>150000</v>
      </c>
      <c r="E196" s="13">
        <f t="shared" si="3"/>
        <v>-128910.97</v>
      </c>
      <c r="F196" s="17">
        <f>F197</f>
        <v>21089.03</v>
      </c>
      <c r="G196" s="8"/>
    </row>
    <row r="197" spans="1:7" s="9" customFormat="1" ht="30" outlineLevel="4">
      <c r="A197" s="6" t="s">
        <v>12</v>
      </c>
      <c r="B197" s="15" t="s">
        <v>190</v>
      </c>
      <c r="C197" s="15" t="s">
        <v>13</v>
      </c>
      <c r="D197" s="17">
        <f>D198</f>
        <v>150000</v>
      </c>
      <c r="E197" s="13">
        <f t="shared" si="3"/>
        <v>-128910.97</v>
      </c>
      <c r="F197" s="17">
        <f>F198</f>
        <v>21089.03</v>
      </c>
      <c r="G197" s="8"/>
    </row>
    <row r="198" spans="1:7" s="9" customFormat="1" ht="30" outlineLevel="5">
      <c r="A198" s="6" t="s">
        <v>14</v>
      </c>
      <c r="B198" s="15" t="s">
        <v>190</v>
      </c>
      <c r="C198" s="15" t="s">
        <v>15</v>
      </c>
      <c r="D198" s="17">
        <v>150000</v>
      </c>
      <c r="E198" s="13">
        <f t="shared" si="3"/>
        <v>-128910.97</v>
      </c>
      <c r="F198" s="17">
        <v>21089.03</v>
      </c>
      <c r="G198" s="8"/>
    </row>
    <row r="199" spans="1:7" s="9" customFormat="1" outlineLevel="2">
      <c r="A199" s="6" t="s">
        <v>191</v>
      </c>
      <c r="B199" s="15" t="s">
        <v>192</v>
      </c>
      <c r="C199" s="15"/>
      <c r="D199" s="17">
        <f>D200+D203+D206+D209</f>
        <v>17619927.050000001</v>
      </c>
      <c r="E199" s="13">
        <f t="shared" si="3"/>
        <v>128910.96999999881</v>
      </c>
      <c r="F199" s="17">
        <f>F200+F203+F206+F209</f>
        <v>17748838.02</v>
      </c>
      <c r="G199" s="8"/>
    </row>
    <row r="200" spans="1:7" s="9" customFormat="1" ht="30" outlineLevel="3">
      <c r="A200" s="6" t="s">
        <v>193</v>
      </c>
      <c r="B200" s="15" t="s">
        <v>194</v>
      </c>
      <c r="C200" s="15"/>
      <c r="D200" s="17">
        <f>D201</f>
        <v>600000</v>
      </c>
      <c r="E200" s="13">
        <f t="shared" si="3"/>
        <v>0</v>
      </c>
      <c r="F200" s="17">
        <f>F201</f>
        <v>600000</v>
      </c>
      <c r="G200" s="8"/>
    </row>
    <row r="201" spans="1:7" s="9" customFormat="1" ht="30" outlineLevel="4">
      <c r="A201" s="6" t="s">
        <v>12</v>
      </c>
      <c r="B201" s="15" t="s">
        <v>194</v>
      </c>
      <c r="C201" s="15" t="s">
        <v>13</v>
      </c>
      <c r="D201" s="17">
        <f>D202</f>
        <v>600000</v>
      </c>
      <c r="E201" s="13">
        <f t="shared" si="3"/>
        <v>0</v>
      </c>
      <c r="F201" s="17">
        <f>F202</f>
        <v>600000</v>
      </c>
      <c r="G201" s="8"/>
    </row>
    <row r="202" spans="1:7" s="9" customFormat="1" ht="30" outlineLevel="5">
      <c r="A202" s="6" t="s">
        <v>14</v>
      </c>
      <c r="B202" s="15" t="s">
        <v>194</v>
      </c>
      <c r="C202" s="15" t="s">
        <v>15</v>
      </c>
      <c r="D202" s="17">
        <v>600000</v>
      </c>
      <c r="E202" s="13">
        <f t="shared" si="3"/>
        <v>0</v>
      </c>
      <c r="F202" s="17">
        <v>600000</v>
      </c>
      <c r="G202" s="8"/>
    </row>
    <row r="203" spans="1:7" s="9" customFormat="1" ht="45" outlineLevel="3">
      <c r="A203" s="6" t="s">
        <v>195</v>
      </c>
      <c r="B203" s="15" t="s">
        <v>196</v>
      </c>
      <c r="C203" s="15"/>
      <c r="D203" s="17">
        <f>D204</f>
        <v>2814000</v>
      </c>
      <c r="E203" s="13">
        <f t="shared" si="3"/>
        <v>0</v>
      </c>
      <c r="F203" s="17">
        <f>F204</f>
        <v>2814000</v>
      </c>
      <c r="G203" s="8"/>
    </row>
    <row r="204" spans="1:7" s="9" customFormat="1" ht="30" outlineLevel="4">
      <c r="A204" s="6" t="s">
        <v>12</v>
      </c>
      <c r="B204" s="15" t="s">
        <v>196</v>
      </c>
      <c r="C204" s="15" t="s">
        <v>13</v>
      </c>
      <c r="D204" s="17">
        <f>D205</f>
        <v>2814000</v>
      </c>
      <c r="E204" s="13">
        <f t="shared" si="3"/>
        <v>0</v>
      </c>
      <c r="F204" s="17">
        <f>F205</f>
        <v>2814000</v>
      </c>
      <c r="G204" s="8"/>
    </row>
    <row r="205" spans="1:7" s="9" customFormat="1" ht="30" outlineLevel="5">
      <c r="A205" s="6" t="s">
        <v>14</v>
      </c>
      <c r="B205" s="15" t="s">
        <v>196</v>
      </c>
      <c r="C205" s="15" t="s">
        <v>15</v>
      </c>
      <c r="D205" s="17">
        <v>2814000</v>
      </c>
      <c r="E205" s="13">
        <f t="shared" si="3"/>
        <v>0</v>
      </c>
      <c r="F205" s="17">
        <v>2814000</v>
      </c>
      <c r="G205" s="8"/>
    </row>
    <row r="206" spans="1:7" s="9" customFormat="1" ht="45" outlineLevel="3">
      <c r="A206" s="6" t="s">
        <v>197</v>
      </c>
      <c r="B206" s="15" t="s">
        <v>198</v>
      </c>
      <c r="C206" s="15"/>
      <c r="D206" s="17">
        <f>D207</f>
        <v>5000000</v>
      </c>
      <c r="E206" s="13">
        <f t="shared" si="3"/>
        <v>0</v>
      </c>
      <c r="F206" s="17">
        <f>F207</f>
        <v>5000000</v>
      </c>
      <c r="G206" s="8"/>
    </row>
    <row r="207" spans="1:7" s="9" customFormat="1" outlineLevel="4">
      <c r="A207" s="6" t="s">
        <v>31</v>
      </c>
      <c r="B207" s="15" t="s">
        <v>198</v>
      </c>
      <c r="C207" s="15" t="s">
        <v>32</v>
      </c>
      <c r="D207" s="17">
        <f>D208</f>
        <v>5000000</v>
      </c>
      <c r="E207" s="13">
        <f t="shared" si="3"/>
        <v>0</v>
      </c>
      <c r="F207" s="17">
        <f>F208</f>
        <v>5000000</v>
      </c>
      <c r="G207" s="8"/>
    </row>
    <row r="208" spans="1:7" s="9" customFormat="1" ht="45" outlineLevel="5">
      <c r="A208" s="6" t="s">
        <v>335</v>
      </c>
      <c r="B208" s="15" t="s">
        <v>198</v>
      </c>
      <c r="C208" s="15" t="s">
        <v>334</v>
      </c>
      <c r="D208" s="17">
        <v>5000000</v>
      </c>
      <c r="E208" s="13">
        <f t="shared" si="3"/>
        <v>0</v>
      </c>
      <c r="F208" s="17">
        <v>5000000</v>
      </c>
      <c r="G208" s="8"/>
    </row>
    <row r="209" spans="1:7" s="9" customFormat="1" ht="105.75" customHeight="1" outlineLevel="3">
      <c r="A209" s="18" t="s">
        <v>199</v>
      </c>
      <c r="B209" s="15" t="s">
        <v>200</v>
      </c>
      <c r="C209" s="15"/>
      <c r="D209" s="17">
        <f>D210</f>
        <v>9205927.0500000007</v>
      </c>
      <c r="E209" s="13">
        <f t="shared" si="3"/>
        <v>128910.96999999881</v>
      </c>
      <c r="F209" s="17">
        <f>F210</f>
        <v>9334838.0199999996</v>
      </c>
      <c r="G209" s="8"/>
    </row>
    <row r="210" spans="1:7" s="9" customFormat="1" ht="30" outlineLevel="4">
      <c r="A210" s="6" t="s">
        <v>12</v>
      </c>
      <c r="B210" s="15" t="s">
        <v>200</v>
      </c>
      <c r="C210" s="15" t="s">
        <v>13</v>
      </c>
      <c r="D210" s="17">
        <f>D211</f>
        <v>9205927.0500000007</v>
      </c>
      <c r="E210" s="13">
        <f t="shared" si="3"/>
        <v>128910.96999999881</v>
      </c>
      <c r="F210" s="17">
        <f>F211</f>
        <v>9334838.0199999996</v>
      </c>
      <c r="G210" s="8"/>
    </row>
    <row r="211" spans="1:7" s="9" customFormat="1" ht="30" outlineLevel="5">
      <c r="A211" s="6" t="s">
        <v>14</v>
      </c>
      <c r="B211" s="15" t="s">
        <v>200</v>
      </c>
      <c r="C211" s="15" t="s">
        <v>15</v>
      </c>
      <c r="D211" s="17">
        <v>9205927.0500000007</v>
      </c>
      <c r="E211" s="13">
        <f t="shared" si="3"/>
        <v>128910.96999999881</v>
      </c>
      <c r="F211" s="17">
        <v>9334838.0199999996</v>
      </c>
      <c r="G211" s="8"/>
    </row>
    <row r="212" spans="1:7" s="9" customFormat="1" ht="15.75" customHeight="1" outlineLevel="2">
      <c r="A212" s="6" t="s">
        <v>201</v>
      </c>
      <c r="B212" s="15" t="s">
        <v>202</v>
      </c>
      <c r="C212" s="15"/>
      <c r="D212" s="17">
        <f>D213+D218</f>
        <v>27500000</v>
      </c>
      <c r="E212" s="13">
        <f t="shared" si="3"/>
        <v>0</v>
      </c>
      <c r="F212" s="17">
        <f>F213+F218</f>
        <v>27500000</v>
      </c>
      <c r="G212" s="8"/>
    </row>
    <row r="213" spans="1:7" s="9" customFormat="1" outlineLevel="3">
      <c r="A213" s="6" t="s">
        <v>203</v>
      </c>
      <c r="B213" s="15" t="s">
        <v>204</v>
      </c>
      <c r="C213" s="15"/>
      <c r="D213" s="17">
        <f>D214</f>
        <v>13500000</v>
      </c>
      <c r="E213" s="13">
        <f t="shared" si="3"/>
        <v>0</v>
      </c>
      <c r="F213" s="17">
        <f>F214+F216</f>
        <v>13500000</v>
      </c>
      <c r="G213" s="8"/>
    </row>
    <row r="214" spans="1:7" s="9" customFormat="1" ht="30" outlineLevel="4">
      <c r="A214" s="6" t="s">
        <v>12</v>
      </c>
      <c r="B214" s="15" t="s">
        <v>204</v>
      </c>
      <c r="C214" s="15" t="s">
        <v>13</v>
      </c>
      <c r="D214" s="17">
        <f>D215</f>
        <v>13500000</v>
      </c>
      <c r="E214" s="13">
        <f t="shared" si="3"/>
        <v>-1148.480000000447</v>
      </c>
      <c r="F214" s="17">
        <f>F215</f>
        <v>13498851.52</v>
      </c>
      <c r="G214" s="8"/>
    </row>
    <row r="215" spans="1:7" s="9" customFormat="1" ht="30" outlineLevel="5">
      <c r="A215" s="6" t="s">
        <v>14</v>
      </c>
      <c r="B215" s="15" t="s">
        <v>204</v>
      </c>
      <c r="C215" s="15" t="s">
        <v>15</v>
      </c>
      <c r="D215" s="17">
        <v>13500000</v>
      </c>
      <c r="E215" s="13">
        <f t="shared" si="3"/>
        <v>-1148.480000000447</v>
      </c>
      <c r="F215" s="17">
        <v>13498851.52</v>
      </c>
      <c r="G215" s="8"/>
    </row>
    <row r="216" spans="1:7" s="9" customFormat="1" outlineLevel="5">
      <c r="A216" s="6" t="s">
        <v>31</v>
      </c>
      <c r="B216" s="15" t="s">
        <v>204</v>
      </c>
      <c r="C216" s="15" t="s">
        <v>32</v>
      </c>
      <c r="D216" s="17">
        <v>0</v>
      </c>
      <c r="E216" s="13">
        <f t="shared" si="3"/>
        <v>1148.48</v>
      </c>
      <c r="F216" s="17">
        <f>F217</f>
        <v>1148.48</v>
      </c>
      <c r="G216" s="8"/>
    </row>
    <row r="217" spans="1:7" s="9" customFormat="1" outlineLevel="5">
      <c r="A217" s="6" t="s">
        <v>33</v>
      </c>
      <c r="B217" s="15" t="s">
        <v>204</v>
      </c>
      <c r="C217" s="15" t="s">
        <v>34</v>
      </c>
      <c r="D217" s="17">
        <v>0</v>
      </c>
      <c r="E217" s="13">
        <f t="shared" si="3"/>
        <v>1148.48</v>
      </c>
      <c r="F217" s="17">
        <v>1148.48</v>
      </c>
      <c r="G217" s="8"/>
    </row>
    <row r="218" spans="1:7" s="9" customFormat="1" ht="30" outlineLevel="3">
      <c r="A218" s="6" t="s">
        <v>205</v>
      </c>
      <c r="B218" s="15" t="s">
        <v>206</v>
      </c>
      <c r="C218" s="15"/>
      <c r="D218" s="17">
        <f>D219</f>
        <v>14000000</v>
      </c>
      <c r="E218" s="13">
        <f t="shared" si="3"/>
        <v>0</v>
      </c>
      <c r="F218" s="17">
        <f>F219</f>
        <v>14000000</v>
      </c>
      <c r="G218" s="8"/>
    </row>
    <row r="219" spans="1:7" s="9" customFormat="1" outlineLevel="4">
      <c r="A219" s="6" t="s">
        <v>31</v>
      </c>
      <c r="B219" s="15" t="s">
        <v>206</v>
      </c>
      <c r="C219" s="15" t="s">
        <v>32</v>
      </c>
      <c r="D219" s="17">
        <f>D220</f>
        <v>14000000</v>
      </c>
      <c r="E219" s="13">
        <f t="shared" si="3"/>
        <v>0</v>
      </c>
      <c r="F219" s="17">
        <f>F220</f>
        <v>14000000</v>
      </c>
      <c r="G219" s="8"/>
    </row>
    <row r="220" spans="1:7" s="9" customFormat="1" outlineLevel="5">
      <c r="A220" s="6" t="s">
        <v>33</v>
      </c>
      <c r="B220" s="15" t="s">
        <v>206</v>
      </c>
      <c r="C220" s="15" t="s">
        <v>34</v>
      </c>
      <c r="D220" s="17">
        <v>14000000</v>
      </c>
      <c r="E220" s="13">
        <f t="shared" si="3"/>
        <v>0</v>
      </c>
      <c r="F220" s="17">
        <v>14000000</v>
      </c>
      <c r="G220" s="8"/>
    </row>
    <row r="221" spans="1:7" s="9" customFormat="1" ht="28.5">
      <c r="A221" s="10" t="s">
        <v>207</v>
      </c>
      <c r="B221" s="11" t="s">
        <v>208</v>
      </c>
      <c r="C221" s="11"/>
      <c r="D221" s="12">
        <f>D222+D229</f>
        <v>8849554.4499999993</v>
      </c>
      <c r="E221" s="13">
        <f t="shared" si="3"/>
        <v>0</v>
      </c>
      <c r="F221" s="12">
        <f>F222+F229</f>
        <v>8849554.4500000011</v>
      </c>
      <c r="G221" s="8"/>
    </row>
    <row r="222" spans="1:7" s="9" customFormat="1" ht="30" outlineLevel="2">
      <c r="A222" s="6" t="s">
        <v>209</v>
      </c>
      <c r="B222" s="15" t="s">
        <v>210</v>
      </c>
      <c r="C222" s="15"/>
      <c r="D222" s="17">
        <f>D223+D226</f>
        <v>550000</v>
      </c>
      <c r="E222" s="13">
        <f t="shared" si="3"/>
        <v>-149495.18</v>
      </c>
      <c r="F222" s="17">
        <f>F223+F226</f>
        <v>400504.82</v>
      </c>
      <c r="G222" s="8"/>
    </row>
    <row r="223" spans="1:7" s="9" customFormat="1" ht="30" outlineLevel="3">
      <c r="A223" s="6" t="s">
        <v>211</v>
      </c>
      <c r="B223" s="15" t="s">
        <v>212</v>
      </c>
      <c r="C223" s="15"/>
      <c r="D223" s="17">
        <f>D224</f>
        <v>450000</v>
      </c>
      <c r="E223" s="13">
        <f t="shared" si="3"/>
        <v>-149495.18</v>
      </c>
      <c r="F223" s="17">
        <f>F224</f>
        <v>300504.82</v>
      </c>
      <c r="G223" s="8"/>
    </row>
    <row r="224" spans="1:7" s="9" customFormat="1" ht="30" outlineLevel="4">
      <c r="A224" s="6" t="s">
        <v>12</v>
      </c>
      <c r="B224" s="15" t="s">
        <v>212</v>
      </c>
      <c r="C224" s="15" t="s">
        <v>13</v>
      </c>
      <c r="D224" s="17">
        <f>D225</f>
        <v>450000</v>
      </c>
      <c r="E224" s="13">
        <f t="shared" si="3"/>
        <v>-149495.18</v>
      </c>
      <c r="F224" s="17">
        <f>F225</f>
        <v>300504.82</v>
      </c>
      <c r="G224" s="8"/>
    </row>
    <row r="225" spans="1:7" s="9" customFormat="1" ht="30" outlineLevel="5">
      <c r="A225" s="6" t="s">
        <v>14</v>
      </c>
      <c r="B225" s="15" t="s">
        <v>212</v>
      </c>
      <c r="C225" s="15" t="s">
        <v>15</v>
      </c>
      <c r="D225" s="17">
        <v>450000</v>
      </c>
      <c r="E225" s="13">
        <f t="shared" si="3"/>
        <v>-149495.18</v>
      </c>
      <c r="F225" s="17">
        <v>300504.82</v>
      </c>
      <c r="G225" s="8"/>
    </row>
    <row r="226" spans="1:7" s="9" customFormat="1" ht="30" outlineLevel="3">
      <c r="A226" s="6" t="s">
        <v>213</v>
      </c>
      <c r="B226" s="15" t="s">
        <v>214</v>
      </c>
      <c r="C226" s="15"/>
      <c r="D226" s="17">
        <f>D227</f>
        <v>100000</v>
      </c>
      <c r="E226" s="13">
        <f t="shared" si="3"/>
        <v>0</v>
      </c>
      <c r="F226" s="17">
        <f>F227</f>
        <v>100000</v>
      </c>
      <c r="G226" s="8"/>
    </row>
    <row r="227" spans="1:7" s="9" customFormat="1" ht="30" outlineLevel="4">
      <c r="A227" s="6" t="s">
        <v>12</v>
      </c>
      <c r="B227" s="15" t="s">
        <v>214</v>
      </c>
      <c r="C227" s="15" t="s">
        <v>13</v>
      </c>
      <c r="D227" s="17">
        <f>D228</f>
        <v>100000</v>
      </c>
      <c r="E227" s="13">
        <f t="shared" si="3"/>
        <v>0</v>
      </c>
      <c r="F227" s="17">
        <f>F228</f>
        <v>100000</v>
      </c>
      <c r="G227" s="8"/>
    </row>
    <row r="228" spans="1:7" s="9" customFormat="1" ht="30" outlineLevel="5">
      <c r="A228" s="6" t="s">
        <v>14</v>
      </c>
      <c r="B228" s="15" t="s">
        <v>214</v>
      </c>
      <c r="C228" s="15" t="s">
        <v>15</v>
      </c>
      <c r="D228" s="17">
        <v>100000</v>
      </c>
      <c r="E228" s="13">
        <f t="shared" si="3"/>
        <v>0</v>
      </c>
      <c r="F228" s="17">
        <v>100000</v>
      </c>
      <c r="G228" s="8"/>
    </row>
    <row r="229" spans="1:7" s="9" customFormat="1" outlineLevel="2">
      <c r="A229" s="6" t="s">
        <v>215</v>
      </c>
      <c r="B229" s="15" t="s">
        <v>216</v>
      </c>
      <c r="C229" s="15"/>
      <c r="D229" s="17">
        <f>D230</f>
        <v>8299554.4500000002</v>
      </c>
      <c r="E229" s="13">
        <f t="shared" ref="E229:E297" si="4">F229-D229</f>
        <v>149495.18000000063</v>
      </c>
      <c r="F229" s="17">
        <f>F230</f>
        <v>8449049.6300000008</v>
      </c>
      <c r="G229" s="8"/>
    </row>
    <row r="230" spans="1:7" s="9" customFormat="1" outlineLevel="3">
      <c r="A230" s="6" t="s">
        <v>217</v>
      </c>
      <c r="B230" s="15" t="s">
        <v>218</v>
      </c>
      <c r="C230" s="15"/>
      <c r="D230" s="17">
        <f>D231</f>
        <v>8299554.4500000002</v>
      </c>
      <c r="E230" s="13">
        <f t="shared" si="4"/>
        <v>149495.18000000063</v>
      </c>
      <c r="F230" s="17">
        <f>F231</f>
        <v>8449049.6300000008</v>
      </c>
      <c r="G230" s="8"/>
    </row>
    <row r="231" spans="1:7" s="9" customFormat="1" ht="30" outlineLevel="4">
      <c r="A231" s="6" t="s">
        <v>12</v>
      </c>
      <c r="B231" s="15" t="s">
        <v>218</v>
      </c>
      <c r="C231" s="15" t="s">
        <v>13</v>
      </c>
      <c r="D231" s="17">
        <f>D232</f>
        <v>8299554.4500000002</v>
      </c>
      <c r="E231" s="13">
        <f t="shared" si="4"/>
        <v>149495.18000000063</v>
      </c>
      <c r="F231" s="17">
        <f>F232</f>
        <v>8449049.6300000008</v>
      </c>
      <c r="G231" s="8"/>
    </row>
    <row r="232" spans="1:7" s="9" customFormat="1" ht="30" outlineLevel="5">
      <c r="A232" s="6" t="s">
        <v>14</v>
      </c>
      <c r="B232" s="15" t="s">
        <v>218</v>
      </c>
      <c r="C232" s="15" t="s">
        <v>15</v>
      </c>
      <c r="D232" s="17">
        <v>8299554.4500000002</v>
      </c>
      <c r="E232" s="13">
        <f t="shared" si="4"/>
        <v>149495.18000000063</v>
      </c>
      <c r="F232" s="17">
        <v>8449049.6300000008</v>
      </c>
      <c r="G232" s="8"/>
    </row>
    <row r="233" spans="1:7" s="9" customFormat="1" ht="33" customHeight="1">
      <c r="A233" s="10" t="s">
        <v>219</v>
      </c>
      <c r="B233" s="11" t="s">
        <v>220</v>
      </c>
      <c r="C233" s="11"/>
      <c r="D233" s="12">
        <f>D234+D242+D246+D250+D254+D258+D262+D266</f>
        <v>1680250.92</v>
      </c>
      <c r="E233" s="13">
        <f t="shared" si="4"/>
        <v>0</v>
      </c>
      <c r="F233" s="12">
        <f>F234+F242+F246+F250+F254+F258+F262+F266+F238</f>
        <v>1680250.92</v>
      </c>
      <c r="G233" s="8"/>
    </row>
    <row r="234" spans="1:7" s="9" customFormat="1" ht="50.25" customHeight="1" outlineLevel="2">
      <c r="A234" s="6" t="s">
        <v>221</v>
      </c>
      <c r="B234" s="15" t="s">
        <v>222</v>
      </c>
      <c r="C234" s="15"/>
      <c r="D234" s="17">
        <f>D235</f>
        <v>60000</v>
      </c>
      <c r="E234" s="13">
        <f t="shared" si="4"/>
        <v>-14600</v>
      </c>
      <c r="F234" s="17">
        <f>F235</f>
        <v>45400</v>
      </c>
      <c r="G234" s="8"/>
    </row>
    <row r="235" spans="1:7" s="9" customFormat="1" ht="45" outlineLevel="3">
      <c r="A235" s="6" t="s">
        <v>223</v>
      </c>
      <c r="B235" s="15" t="s">
        <v>224</v>
      </c>
      <c r="C235" s="15"/>
      <c r="D235" s="17">
        <f>D236</f>
        <v>60000</v>
      </c>
      <c r="E235" s="13">
        <f t="shared" si="4"/>
        <v>-14600</v>
      </c>
      <c r="F235" s="17">
        <f>F236</f>
        <v>45400</v>
      </c>
      <c r="G235" s="8"/>
    </row>
    <row r="236" spans="1:7" s="9" customFormat="1" ht="30" outlineLevel="4">
      <c r="A236" s="6" t="s">
        <v>12</v>
      </c>
      <c r="B236" s="15" t="s">
        <v>224</v>
      </c>
      <c r="C236" s="15" t="s">
        <v>13</v>
      </c>
      <c r="D236" s="17">
        <f>D237</f>
        <v>60000</v>
      </c>
      <c r="E236" s="13">
        <f t="shared" si="4"/>
        <v>-14600</v>
      </c>
      <c r="F236" s="17">
        <f>F237</f>
        <v>45400</v>
      </c>
      <c r="G236" s="8"/>
    </row>
    <row r="237" spans="1:7" s="9" customFormat="1" ht="30" outlineLevel="5">
      <c r="A237" s="6" t="s">
        <v>14</v>
      </c>
      <c r="B237" s="15" t="s">
        <v>224</v>
      </c>
      <c r="C237" s="15" t="s">
        <v>15</v>
      </c>
      <c r="D237" s="17">
        <v>60000</v>
      </c>
      <c r="E237" s="13">
        <f t="shared" si="4"/>
        <v>-14600</v>
      </c>
      <c r="F237" s="17">
        <v>45400</v>
      </c>
      <c r="G237" s="8"/>
    </row>
    <row r="238" spans="1:7" s="9" customFormat="1" ht="50.25" customHeight="1" outlineLevel="5">
      <c r="A238" s="6" t="s">
        <v>336</v>
      </c>
      <c r="B238" s="15" t="s">
        <v>338</v>
      </c>
      <c r="C238" s="15"/>
      <c r="D238" s="17">
        <v>0</v>
      </c>
      <c r="E238" s="13">
        <f t="shared" si="4"/>
        <v>19400</v>
      </c>
      <c r="F238" s="17">
        <f>F239</f>
        <v>19400</v>
      </c>
      <c r="G238" s="8"/>
    </row>
    <row r="239" spans="1:7" s="9" customFormat="1" ht="45" outlineLevel="5">
      <c r="A239" s="6" t="s">
        <v>337</v>
      </c>
      <c r="B239" s="15" t="s">
        <v>338</v>
      </c>
      <c r="C239" s="15"/>
      <c r="D239" s="17">
        <v>0</v>
      </c>
      <c r="E239" s="13">
        <f t="shared" si="4"/>
        <v>19400</v>
      </c>
      <c r="F239" s="17">
        <f>F240</f>
        <v>19400</v>
      </c>
      <c r="G239" s="8"/>
    </row>
    <row r="240" spans="1:7" s="9" customFormat="1" ht="30" outlineLevel="5">
      <c r="A240" s="6" t="s">
        <v>12</v>
      </c>
      <c r="B240" s="15" t="s">
        <v>338</v>
      </c>
      <c r="C240" s="15" t="s">
        <v>13</v>
      </c>
      <c r="D240" s="17">
        <v>0</v>
      </c>
      <c r="E240" s="13">
        <f t="shared" si="4"/>
        <v>19400</v>
      </c>
      <c r="F240" s="17">
        <f>F241</f>
        <v>19400</v>
      </c>
      <c r="G240" s="8"/>
    </row>
    <row r="241" spans="1:7" s="9" customFormat="1" ht="30" outlineLevel="5">
      <c r="A241" s="6" t="s">
        <v>14</v>
      </c>
      <c r="B241" s="15" t="s">
        <v>338</v>
      </c>
      <c r="C241" s="15" t="s">
        <v>15</v>
      </c>
      <c r="D241" s="17">
        <v>0</v>
      </c>
      <c r="E241" s="13">
        <f t="shared" si="4"/>
        <v>19400</v>
      </c>
      <c r="F241" s="17">
        <v>19400</v>
      </c>
      <c r="G241" s="8"/>
    </row>
    <row r="242" spans="1:7" s="9" customFormat="1" ht="32.25" customHeight="1" outlineLevel="2">
      <c r="A242" s="6" t="s">
        <v>225</v>
      </c>
      <c r="B242" s="15" t="s">
        <v>226</v>
      </c>
      <c r="C242" s="15"/>
      <c r="D242" s="17">
        <f>D243</f>
        <v>100000</v>
      </c>
      <c r="E242" s="13">
        <f t="shared" si="4"/>
        <v>0</v>
      </c>
      <c r="F242" s="17">
        <f>F243</f>
        <v>100000</v>
      </c>
      <c r="G242" s="8"/>
    </row>
    <row r="243" spans="1:7" s="9" customFormat="1" ht="30" outlineLevel="3">
      <c r="A243" s="6" t="s">
        <v>227</v>
      </c>
      <c r="B243" s="15" t="s">
        <v>228</v>
      </c>
      <c r="C243" s="15"/>
      <c r="D243" s="17">
        <f>D244</f>
        <v>100000</v>
      </c>
      <c r="E243" s="13">
        <f t="shared" si="4"/>
        <v>0</v>
      </c>
      <c r="F243" s="17">
        <f>F244</f>
        <v>100000</v>
      </c>
      <c r="G243" s="8"/>
    </row>
    <row r="244" spans="1:7" s="9" customFormat="1" ht="30" outlineLevel="4">
      <c r="A244" s="6" t="s">
        <v>12</v>
      </c>
      <c r="B244" s="15" t="s">
        <v>228</v>
      </c>
      <c r="C244" s="15" t="s">
        <v>13</v>
      </c>
      <c r="D244" s="17">
        <f>D245</f>
        <v>100000</v>
      </c>
      <c r="E244" s="13">
        <f t="shared" si="4"/>
        <v>0</v>
      </c>
      <c r="F244" s="17">
        <f>F245</f>
        <v>100000</v>
      </c>
      <c r="G244" s="8"/>
    </row>
    <row r="245" spans="1:7" s="9" customFormat="1" ht="30" outlineLevel="5">
      <c r="A245" s="6" t="s">
        <v>14</v>
      </c>
      <c r="B245" s="15" t="s">
        <v>228</v>
      </c>
      <c r="C245" s="15" t="s">
        <v>15</v>
      </c>
      <c r="D245" s="17">
        <v>100000</v>
      </c>
      <c r="E245" s="13">
        <f t="shared" si="4"/>
        <v>0</v>
      </c>
      <c r="F245" s="17">
        <v>100000</v>
      </c>
      <c r="G245" s="8"/>
    </row>
    <row r="246" spans="1:7" s="9" customFormat="1" ht="60" outlineLevel="2">
      <c r="A246" s="6" t="s">
        <v>229</v>
      </c>
      <c r="B246" s="15" t="s">
        <v>230</v>
      </c>
      <c r="C246" s="15"/>
      <c r="D246" s="17">
        <f>D247</f>
        <v>100000</v>
      </c>
      <c r="E246" s="13">
        <f t="shared" si="4"/>
        <v>-4800</v>
      </c>
      <c r="F246" s="17">
        <f>F247</f>
        <v>95200</v>
      </c>
      <c r="G246" s="8"/>
    </row>
    <row r="247" spans="1:7" s="9" customFormat="1" ht="45.75" customHeight="1" outlineLevel="3">
      <c r="A247" s="6" t="s">
        <v>231</v>
      </c>
      <c r="B247" s="15" t="s">
        <v>232</v>
      </c>
      <c r="C247" s="15"/>
      <c r="D247" s="17">
        <f>D248</f>
        <v>100000</v>
      </c>
      <c r="E247" s="13">
        <f t="shared" si="4"/>
        <v>-4800</v>
      </c>
      <c r="F247" s="17">
        <f>F248</f>
        <v>95200</v>
      </c>
      <c r="G247" s="8"/>
    </row>
    <row r="248" spans="1:7" s="9" customFormat="1" ht="30" outlineLevel="4">
      <c r="A248" s="6" t="s">
        <v>12</v>
      </c>
      <c r="B248" s="15" t="s">
        <v>232</v>
      </c>
      <c r="C248" s="15" t="s">
        <v>13</v>
      </c>
      <c r="D248" s="17">
        <f>D249</f>
        <v>100000</v>
      </c>
      <c r="E248" s="13">
        <f t="shared" si="4"/>
        <v>-4800</v>
      </c>
      <c r="F248" s="17">
        <f>F249</f>
        <v>95200</v>
      </c>
      <c r="G248" s="8"/>
    </row>
    <row r="249" spans="1:7" s="9" customFormat="1" ht="30" outlineLevel="5">
      <c r="A249" s="6" t="s">
        <v>14</v>
      </c>
      <c r="B249" s="15" t="s">
        <v>232</v>
      </c>
      <c r="C249" s="15" t="s">
        <v>15</v>
      </c>
      <c r="D249" s="17">
        <v>100000</v>
      </c>
      <c r="E249" s="13">
        <f t="shared" si="4"/>
        <v>-4800</v>
      </c>
      <c r="F249" s="17">
        <v>95200</v>
      </c>
      <c r="G249" s="8"/>
    </row>
    <row r="250" spans="1:7" s="9" customFormat="1" ht="45" outlineLevel="2">
      <c r="A250" s="6" t="s">
        <v>233</v>
      </c>
      <c r="B250" s="15" t="s">
        <v>234</v>
      </c>
      <c r="C250" s="15"/>
      <c r="D250" s="17">
        <f>D251</f>
        <v>30000</v>
      </c>
      <c r="E250" s="13">
        <f t="shared" si="4"/>
        <v>0</v>
      </c>
      <c r="F250" s="17">
        <f>F251</f>
        <v>30000</v>
      </c>
      <c r="G250" s="8"/>
    </row>
    <row r="251" spans="1:7" s="9" customFormat="1" ht="45" outlineLevel="3">
      <c r="A251" s="6" t="s">
        <v>235</v>
      </c>
      <c r="B251" s="15" t="s">
        <v>236</v>
      </c>
      <c r="C251" s="15"/>
      <c r="D251" s="17">
        <f>D252</f>
        <v>30000</v>
      </c>
      <c r="E251" s="13">
        <f t="shared" si="4"/>
        <v>0</v>
      </c>
      <c r="F251" s="17">
        <f>F252</f>
        <v>30000</v>
      </c>
      <c r="G251" s="8"/>
    </row>
    <row r="252" spans="1:7" s="9" customFormat="1" ht="30" outlineLevel="4">
      <c r="A252" s="6" t="s">
        <v>12</v>
      </c>
      <c r="B252" s="15" t="s">
        <v>236</v>
      </c>
      <c r="C252" s="15" t="s">
        <v>13</v>
      </c>
      <c r="D252" s="17">
        <f>D253</f>
        <v>30000</v>
      </c>
      <c r="E252" s="13">
        <f t="shared" si="4"/>
        <v>0</v>
      </c>
      <c r="F252" s="17">
        <f>F253</f>
        <v>30000</v>
      </c>
      <c r="G252" s="8"/>
    </row>
    <row r="253" spans="1:7" s="9" customFormat="1" ht="30" outlineLevel="5">
      <c r="A253" s="6" t="s">
        <v>14</v>
      </c>
      <c r="B253" s="15" t="s">
        <v>236</v>
      </c>
      <c r="C253" s="15" t="s">
        <v>15</v>
      </c>
      <c r="D253" s="17">
        <v>30000</v>
      </c>
      <c r="E253" s="13">
        <f t="shared" si="4"/>
        <v>0</v>
      </c>
      <c r="F253" s="17">
        <v>30000</v>
      </c>
      <c r="G253" s="8"/>
    </row>
    <row r="254" spans="1:7" s="9" customFormat="1" ht="30" outlineLevel="2">
      <c r="A254" s="6" t="s">
        <v>237</v>
      </c>
      <c r="B254" s="15" t="s">
        <v>238</v>
      </c>
      <c r="C254" s="15"/>
      <c r="D254" s="17">
        <f>D255</f>
        <v>150000</v>
      </c>
      <c r="E254" s="13">
        <f t="shared" si="4"/>
        <v>0</v>
      </c>
      <c r="F254" s="17">
        <f>F255</f>
        <v>150000</v>
      </c>
      <c r="G254" s="8"/>
    </row>
    <row r="255" spans="1:7" s="9" customFormat="1" ht="30" outlineLevel="3">
      <c r="A255" s="6" t="s">
        <v>239</v>
      </c>
      <c r="B255" s="15" t="s">
        <v>240</v>
      </c>
      <c r="C255" s="15"/>
      <c r="D255" s="17">
        <f>D256</f>
        <v>150000</v>
      </c>
      <c r="E255" s="13">
        <f t="shared" si="4"/>
        <v>0</v>
      </c>
      <c r="F255" s="17">
        <f>F256</f>
        <v>150000</v>
      </c>
      <c r="G255" s="8"/>
    </row>
    <row r="256" spans="1:7" s="9" customFormat="1" ht="30" outlineLevel="4">
      <c r="A256" s="6" t="s">
        <v>12</v>
      </c>
      <c r="B256" s="15" t="s">
        <v>240</v>
      </c>
      <c r="C256" s="15" t="s">
        <v>13</v>
      </c>
      <c r="D256" s="17">
        <f>D257</f>
        <v>150000</v>
      </c>
      <c r="E256" s="13">
        <f t="shared" si="4"/>
        <v>0</v>
      </c>
      <c r="F256" s="17">
        <f>F257</f>
        <v>150000</v>
      </c>
      <c r="G256" s="8"/>
    </row>
    <row r="257" spans="1:7" s="9" customFormat="1" ht="30" outlineLevel="5">
      <c r="A257" s="6" t="s">
        <v>14</v>
      </c>
      <c r="B257" s="15" t="s">
        <v>240</v>
      </c>
      <c r="C257" s="15" t="s">
        <v>15</v>
      </c>
      <c r="D257" s="17">
        <v>150000</v>
      </c>
      <c r="E257" s="13">
        <f t="shared" si="4"/>
        <v>0</v>
      </c>
      <c r="F257" s="17">
        <v>150000</v>
      </c>
      <c r="G257" s="8"/>
    </row>
    <row r="258" spans="1:7" s="9" customFormat="1" ht="30" outlineLevel="2">
      <c r="A258" s="6" t="s">
        <v>241</v>
      </c>
      <c r="B258" s="15" t="s">
        <v>242</v>
      </c>
      <c r="C258" s="15"/>
      <c r="D258" s="17">
        <f>D259</f>
        <v>50000</v>
      </c>
      <c r="E258" s="13">
        <f t="shared" si="4"/>
        <v>0</v>
      </c>
      <c r="F258" s="17">
        <f>F259</f>
        <v>50000</v>
      </c>
      <c r="G258" s="8"/>
    </row>
    <row r="259" spans="1:7" s="9" customFormat="1" ht="30" outlineLevel="3">
      <c r="A259" s="6" t="s">
        <v>243</v>
      </c>
      <c r="B259" s="15" t="s">
        <v>244</v>
      </c>
      <c r="C259" s="15"/>
      <c r="D259" s="17">
        <f>D260</f>
        <v>50000</v>
      </c>
      <c r="E259" s="13">
        <f t="shared" si="4"/>
        <v>0</v>
      </c>
      <c r="F259" s="17">
        <f>F260</f>
        <v>50000</v>
      </c>
      <c r="G259" s="8"/>
    </row>
    <row r="260" spans="1:7" s="9" customFormat="1" ht="30" outlineLevel="4">
      <c r="A260" s="6" t="s">
        <v>12</v>
      </c>
      <c r="B260" s="15" t="s">
        <v>244</v>
      </c>
      <c r="C260" s="15" t="s">
        <v>13</v>
      </c>
      <c r="D260" s="17">
        <f>D261</f>
        <v>50000</v>
      </c>
      <c r="E260" s="13">
        <f t="shared" si="4"/>
        <v>0</v>
      </c>
      <c r="F260" s="17">
        <f>F261</f>
        <v>50000</v>
      </c>
      <c r="G260" s="8"/>
    </row>
    <row r="261" spans="1:7" s="9" customFormat="1" ht="30" outlineLevel="5">
      <c r="A261" s="6" t="s">
        <v>14</v>
      </c>
      <c r="B261" s="15" t="s">
        <v>244</v>
      </c>
      <c r="C261" s="15" t="s">
        <v>15</v>
      </c>
      <c r="D261" s="17">
        <v>50000</v>
      </c>
      <c r="E261" s="13">
        <f t="shared" si="4"/>
        <v>0</v>
      </c>
      <c r="F261" s="17">
        <v>50000</v>
      </c>
      <c r="G261" s="8"/>
    </row>
    <row r="262" spans="1:7" s="9" customFormat="1" outlineLevel="2">
      <c r="A262" s="6" t="s">
        <v>245</v>
      </c>
      <c r="B262" s="15" t="s">
        <v>246</v>
      </c>
      <c r="C262" s="15"/>
      <c r="D262" s="17">
        <f>D263</f>
        <v>30000</v>
      </c>
      <c r="E262" s="13">
        <f t="shared" si="4"/>
        <v>0</v>
      </c>
      <c r="F262" s="17">
        <f>F263</f>
        <v>30000</v>
      </c>
      <c r="G262" s="8"/>
    </row>
    <row r="263" spans="1:7" s="9" customFormat="1" outlineLevel="3">
      <c r="A263" s="6" t="s">
        <v>247</v>
      </c>
      <c r="B263" s="15" t="s">
        <v>248</v>
      </c>
      <c r="C263" s="15"/>
      <c r="D263" s="17">
        <f>D264</f>
        <v>30000</v>
      </c>
      <c r="E263" s="13">
        <f t="shared" si="4"/>
        <v>0</v>
      </c>
      <c r="F263" s="17">
        <f>F264</f>
        <v>30000</v>
      </c>
      <c r="G263" s="8"/>
    </row>
    <row r="264" spans="1:7" s="9" customFormat="1" ht="30" outlineLevel="4">
      <c r="A264" s="6" t="s">
        <v>12</v>
      </c>
      <c r="B264" s="15" t="s">
        <v>248</v>
      </c>
      <c r="C264" s="15" t="s">
        <v>13</v>
      </c>
      <c r="D264" s="17">
        <f>D265</f>
        <v>30000</v>
      </c>
      <c r="E264" s="13">
        <f t="shared" si="4"/>
        <v>0</v>
      </c>
      <c r="F264" s="17">
        <f>F265</f>
        <v>30000</v>
      </c>
      <c r="G264" s="8"/>
    </row>
    <row r="265" spans="1:7" s="9" customFormat="1" ht="30" outlineLevel="5">
      <c r="A265" s="6" t="s">
        <v>14</v>
      </c>
      <c r="B265" s="15" t="s">
        <v>248</v>
      </c>
      <c r="C265" s="15" t="s">
        <v>15</v>
      </c>
      <c r="D265" s="17">
        <v>30000</v>
      </c>
      <c r="E265" s="13">
        <f t="shared" si="4"/>
        <v>0</v>
      </c>
      <c r="F265" s="17">
        <v>30000</v>
      </c>
      <c r="G265" s="8"/>
    </row>
    <row r="266" spans="1:7" s="9" customFormat="1" ht="18" customHeight="1" outlineLevel="5">
      <c r="A266" s="6" t="s">
        <v>320</v>
      </c>
      <c r="B266" s="15" t="s">
        <v>322</v>
      </c>
      <c r="C266" s="15"/>
      <c r="D266" s="17">
        <f>D267</f>
        <v>1160250.92</v>
      </c>
      <c r="E266" s="13">
        <f t="shared" si="4"/>
        <v>0</v>
      </c>
      <c r="F266" s="17">
        <f>F267</f>
        <v>1160250.92</v>
      </c>
      <c r="G266" s="8"/>
    </row>
    <row r="267" spans="1:7" s="9" customFormat="1" outlineLevel="5">
      <c r="A267" s="6" t="s">
        <v>321</v>
      </c>
      <c r="B267" s="15" t="s">
        <v>323</v>
      </c>
      <c r="C267" s="15"/>
      <c r="D267" s="17">
        <f>D268</f>
        <v>1160250.92</v>
      </c>
      <c r="E267" s="13">
        <f t="shared" si="4"/>
        <v>0</v>
      </c>
      <c r="F267" s="17">
        <f>F268</f>
        <v>1160250.92</v>
      </c>
      <c r="G267" s="8"/>
    </row>
    <row r="268" spans="1:7" s="9" customFormat="1" ht="30" outlineLevel="5">
      <c r="A268" s="6" t="s">
        <v>12</v>
      </c>
      <c r="B268" s="15" t="s">
        <v>323</v>
      </c>
      <c r="C268" s="15" t="s">
        <v>13</v>
      </c>
      <c r="D268" s="17">
        <f>D269</f>
        <v>1160250.92</v>
      </c>
      <c r="E268" s="13">
        <f t="shared" si="4"/>
        <v>0</v>
      </c>
      <c r="F268" s="17">
        <f>F269</f>
        <v>1160250.92</v>
      </c>
      <c r="G268" s="8"/>
    </row>
    <row r="269" spans="1:7" s="9" customFormat="1" ht="30" outlineLevel="5">
      <c r="A269" s="6" t="s">
        <v>14</v>
      </c>
      <c r="B269" s="15" t="s">
        <v>323</v>
      </c>
      <c r="C269" s="15" t="s">
        <v>15</v>
      </c>
      <c r="D269" s="17">
        <v>1160250.92</v>
      </c>
      <c r="E269" s="13">
        <f t="shared" si="4"/>
        <v>0</v>
      </c>
      <c r="F269" s="17">
        <v>1160250.92</v>
      </c>
      <c r="G269" s="8"/>
    </row>
    <row r="270" spans="1:7" s="9" customFormat="1" ht="42.75">
      <c r="A270" s="10" t="s">
        <v>249</v>
      </c>
      <c r="B270" s="11" t="s">
        <v>250</v>
      </c>
      <c r="C270" s="11"/>
      <c r="D270" s="12">
        <f>D271+D275+D279+D283+D289+D293</f>
        <v>3778000</v>
      </c>
      <c r="E270" s="13">
        <f t="shared" si="4"/>
        <v>1712000</v>
      </c>
      <c r="F270" s="12">
        <f>F271+F275+F279+F283+F289+F293</f>
        <v>5490000</v>
      </c>
      <c r="G270" s="8"/>
    </row>
    <row r="271" spans="1:7" s="9" customFormat="1" ht="45" outlineLevel="2">
      <c r="A271" s="6" t="s">
        <v>251</v>
      </c>
      <c r="B271" s="15" t="s">
        <v>252</v>
      </c>
      <c r="C271" s="15"/>
      <c r="D271" s="17">
        <f>D272</f>
        <v>1236000</v>
      </c>
      <c r="E271" s="13">
        <f t="shared" si="4"/>
        <v>0</v>
      </c>
      <c r="F271" s="17">
        <f>F272</f>
        <v>1236000</v>
      </c>
      <c r="G271" s="8"/>
    </row>
    <row r="272" spans="1:7" s="9" customFormat="1" ht="30.75" customHeight="1" outlineLevel="3">
      <c r="A272" s="6" t="s">
        <v>253</v>
      </c>
      <c r="B272" s="15" t="s">
        <v>254</v>
      </c>
      <c r="C272" s="15"/>
      <c r="D272" s="17">
        <f>D273</f>
        <v>1236000</v>
      </c>
      <c r="E272" s="13">
        <f t="shared" si="4"/>
        <v>0</v>
      </c>
      <c r="F272" s="17">
        <f>F273</f>
        <v>1236000</v>
      </c>
      <c r="G272" s="8"/>
    </row>
    <row r="273" spans="1:7" s="9" customFormat="1" ht="45" outlineLevel="4">
      <c r="A273" s="6" t="s">
        <v>94</v>
      </c>
      <c r="B273" s="15" t="s">
        <v>254</v>
      </c>
      <c r="C273" s="15" t="s">
        <v>95</v>
      </c>
      <c r="D273" s="17">
        <f>D274</f>
        <v>1236000</v>
      </c>
      <c r="E273" s="13">
        <f t="shared" si="4"/>
        <v>0</v>
      </c>
      <c r="F273" s="17">
        <f>F274</f>
        <v>1236000</v>
      </c>
      <c r="G273" s="8"/>
    </row>
    <row r="274" spans="1:7" s="9" customFormat="1" outlineLevel="5">
      <c r="A274" s="6" t="s">
        <v>255</v>
      </c>
      <c r="B274" s="15" t="s">
        <v>254</v>
      </c>
      <c r="C274" s="15" t="s">
        <v>256</v>
      </c>
      <c r="D274" s="17">
        <v>1236000</v>
      </c>
      <c r="E274" s="13">
        <f t="shared" si="4"/>
        <v>0</v>
      </c>
      <c r="F274" s="17">
        <v>1236000</v>
      </c>
      <c r="G274" s="8"/>
    </row>
    <row r="275" spans="1:7" s="9" customFormat="1" ht="45" outlineLevel="2">
      <c r="A275" s="6" t="s">
        <v>257</v>
      </c>
      <c r="B275" s="15" t="s">
        <v>258</v>
      </c>
      <c r="C275" s="15"/>
      <c r="D275" s="17">
        <f>D276</f>
        <v>200000</v>
      </c>
      <c r="E275" s="13">
        <f t="shared" si="4"/>
        <v>0</v>
      </c>
      <c r="F275" s="17">
        <f>F276</f>
        <v>200000</v>
      </c>
      <c r="G275" s="8"/>
    </row>
    <row r="276" spans="1:7" s="9" customFormat="1" ht="30" outlineLevel="3">
      <c r="A276" s="6" t="s">
        <v>259</v>
      </c>
      <c r="B276" s="15" t="s">
        <v>260</v>
      </c>
      <c r="C276" s="15"/>
      <c r="D276" s="17">
        <f>D277</f>
        <v>200000</v>
      </c>
      <c r="E276" s="13">
        <f t="shared" si="4"/>
        <v>0</v>
      </c>
      <c r="F276" s="17">
        <f>F277</f>
        <v>200000</v>
      </c>
      <c r="G276" s="8"/>
    </row>
    <row r="277" spans="1:7" s="9" customFormat="1" outlineLevel="4">
      <c r="A277" s="6" t="s">
        <v>31</v>
      </c>
      <c r="B277" s="15" t="s">
        <v>260</v>
      </c>
      <c r="C277" s="15" t="s">
        <v>32</v>
      </c>
      <c r="D277" s="17">
        <f>D278</f>
        <v>200000</v>
      </c>
      <c r="E277" s="13">
        <f t="shared" si="4"/>
        <v>0</v>
      </c>
      <c r="F277" s="17">
        <f>F278</f>
        <v>200000</v>
      </c>
      <c r="G277" s="8"/>
    </row>
    <row r="278" spans="1:7" s="9" customFormat="1" outlineLevel="5">
      <c r="A278" s="6" t="s">
        <v>33</v>
      </c>
      <c r="B278" s="15" t="s">
        <v>260</v>
      </c>
      <c r="C278" s="15" t="s">
        <v>34</v>
      </c>
      <c r="D278" s="17">
        <v>200000</v>
      </c>
      <c r="E278" s="13">
        <f t="shared" si="4"/>
        <v>0</v>
      </c>
      <c r="F278" s="17">
        <v>200000</v>
      </c>
      <c r="G278" s="8"/>
    </row>
    <row r="279" spans="1:7" s="9" customFormat="1" outlineLevel="2">
      <c r="A279" s="6" t="s">
        <v>261</v>
      </c>
      <c r="B279" s="15" t="s">
        <v>262</v>
      </c>
      <c r="C279" s="15"/>
      <c r="D279" s="17">
        <f>D280</f>
        <v>500000</v>
      </c>
      <c r="E279" s="13">
        <f t="shared" si="4"/>
        <v>412000</v>
      </c>
      <c r="F279" s="17">
        <f>F280</f>
        <v>912000</v>
      </c>
      <c r="G279" s="8"/>
    </row>
    <row r="280" spans="1:7" s="9" customFormat="1" outlineLevel="3">
      <c r="A280" s="6" t="s">
        <v>263</v>
      </c>
      <c r="B280" s="15" t="s">
        <v>264</v>
      </c>
      <c r="C280" s="15"/>
      <c r="D280" s="17">
        <f>D281</f>
        <v>500000</v>
      </c>
      <c r="E280" s="13">
        <f t="shared" si="4"/>
        <v>412000</v>
      </c>
      <c r="F280" s="17">
        <f>F281</f>
        <v>912000</v>
      </c>
      <c r="G280" s="8"/>
    </row>
    <row r="281" spans="1:7" s="9" customFormat="1" outlineLevel="4">
      <c r="A281" s="6" t="s">
        <v>31</v>
      </c>
      <c r="B281" s="15" t="s">
        <v>264</v>
      </c>
      <c r="C281" s="15" t="s">
        <v>32</v>
      </c>
      <c r="D281" s="17">
        <f>D282</f>
        <v>500000</v>
      </c>
      <c r="E281" s="13">
        <f t="shared" si="4"/>
        <v>412000</v>
      </c>
      <c r="F281" s="17">
        <f>F282</f>
        <v>912000</v>
      </c>
      <c r="G281" s="8"/>
    </row>
    <row r="282" spans="1:7" s="9" customFormat="1" outlineLevel="5">
      <c r="A282" s="6" t="s">
        <v>265</v>
      </c>
      <c r="B282" s="15" t="s">
        <v>264</v>
      </c>
      <c r="C282" s="15" t="s">
        <v>266</v>
      </c>
      <c r="D282" s="17">
        <v>500000</v>
      </c>
      <c r="E282" s="13">
        <f t="shared" si="4"/>
        <v>412000</v>
      </c>
      <c r="F282" s="17">
        <v>912000</v>
      </c>
      <c r="G282" s="8"/>
    </row>
    <row r="283" spans="1:7" s="9" customFormat="1" ht="30" outlineLevel="2">
      <c r="A283" s="6" t="s">
        <v>267</v>
      </c>
      <c r="B283" s="15" t="s">
        <v>268</v>
      </c>
      <c r="C283" s="15"/>
      <c r="D283" s="17">
        <f>D284</f>
        <v>680000</v>
      </c>
      <c r="E283" s="13">
        <f t="shared" si="4"/>
        <v>0</v>
      </c>
      <c r="F283" s="17">
        <f>F284</f>
        <v>680000</v>
      </c>
      <c r="G283" s="8"/>
    </row>
    <row r="284" spans="1:7" s="9" customFormat="1" ht="30" outlineLevel="3">
      <c r="A284" s="6" t="s">
        <v>269</v>
      </c>
      <c r="B284" s="15" t="s">
        <v>270</v>
      </c>
      <c r="C284" s="15"/>
      <c r="D284" s="17">
        <f>D285+D287</f>
        <v>680000</v>
      </c>
      <c r="E284" s="13">
        <f t="shared" si="4"/>
        <v>0</v>
      </c>
      <c r="F284" s="17">
        <f>F285+F287</f>
        <v>680000</v>
      </c>
      <c r="G284" s="8"/>
    </row>
    <row r="285" spans="1:7" s="9" customFormat="1" ht="45" outlineLevel="4">
      <c r="A285" s="6" t="s">
        <v>94</v>
      </c>
      <c r="B285" s="15" t="s">
        <v>270</v>
      </c>
      <c r="C285" s="15" t="s">
        <v>95</v>
      </c>
      <c r="D285" s="17">
        <f>D286</f>
        <v>600000</v>
      </c>
      <c r="E285" s="13">
        <f t="shared" si="4"/>
        <v>0</v>
      </c>
      <c r="F285" s="17">
        <f>F286</f>
        <v>600000</v>
      </c>
      <c r="G285" s="8"/>
    </row>
    <row r="286" spans="1:7" s="9" customFormat="1" outlineLevel="5">
      <c r="A286" s="6" t="s">
        <v>96</v>
      </c>
      <c r="B286" s="15" t="s">
        <v>270</v>
      </c>
      <c r="C286" s="15" t="s">
        <v>97</v>
      </c>
      <c r="D286" s="17">
        <v>600000</v>
      </c>
      <c r="E286" s="13">
        <f t="shared" si="4"/>
        <v>0</v>
      </c>
      <c r="F286" s="17">
        <v>600000</v>
      </c>
      <c r="G286" s="8"/>
    </row>
    <row r="287" spans="1:7" s="9" customFormat="1" ht="30" outlineLevel="4">
      <c r="A287" s="6" t="s">
        <v>12</v>
      </c>
      <c r="B287" s="15" t="s">
        <v>270</v>
      </c>
      <c r="C287" s="15" t="s">
        <v>13</v>
      </c>
      <c r="D287" s="17">
        <f>D288</f>
        <v>80000</v>
      </c>
      <c r="E287" s="13">
        <f t="shared" si="4"/>
        <v>0</v>
      </c>
      <c r="F287" s="17">
        <f>F288</f>
        <v>80000</v>
      </c>
      <c r="G287" s="8"/>
    </row>
    <row r="288" spans="1:7" s="9" customFormat="1" ht="30" outlineLevel="5">
      <c r="A288" s="6" t="s">
        <v>14</v>
      </c>
      <c r="B288" s="15" t="s">
        <v>270</v>
      </c>
      <c r="C288" s="15" t="s">
        <v>15</v>
      </c>
      <c r="D288" s="17">
        <v>80000</v>
      </c>
      <c r="E288" s="13">
        <f t="shared" si="4"/>
        <v>0</v>
      </c>
      <c r="F288" s="17">
        <v>80000</v>
      </c>
      <c r="G288" s="8"/>
    </row>
    <row r="289" spans="1:7" s="9" customFormat="1" outlineLevel="2">
      <c r="A289" s="6" t="s">
        <v>271</v>
      </c>
      <c r="B289" s="15" t="s">
        <v>272</v>
      </c>
      <c r="C289" s="15"/>
      <c r="D289" s="17">
        <f>D290</f>
        <v>12000</v>
      </c>
      <c r="E289" s="13">
        <f t="shared" si="4"/>
        <v>0</v>
      </c>
      <c r="F289" s="17">
        <f>F290</f>
        <v>12000</v>
      </c>
      <c r="G289" s="8"/>
    </row>
    <row r="290" spans="1:7" s="9" customFormat="1" outlineLevel="3">
      <c r="A290" s="6" t="s">
        <v>273</v>
      </c>
      <c r="B290" s="15" t="s">
        <v>274</v>
      </c>
      <c r="C290" s="15"/>
      <c r="D290" s="17">
        <f>D291</f>
        <v>12000</v>
      </c>
      <c r="E290" s="13">
        <f t="shared" si="4"/>
        <v>0</v>
      </c>
      <c r="F290" s="17">
        <f>F291</f>
        <v>12000</v>
      </c>
      <c r="G290" s="8"/>
    </row>
    <row r="291" spans="1:7" s="9" customFormat="1" outlineLevel="4">
      <c r="A291" s="6" t="s">
        <v>45</v>
      </c>
      <c r="B291" s="15" t="s">
        <v>274</v>
      </c>
      <c r="C291" s="15" t="s">
        <v>46</v>
      </c>
      <c r="D291" s="17">
        <f>D292</f>
        <v>12000</v>
      </c>
      <c r="E291" s="13">
        <f t="shared" si="4"/>
        <v>0</v>
      </c>
      <c r="F291" s="17">
        <f>F292</f>
        <v>12000</v>
      </c>
      <c r="G291" s="8"/>
    </row>
    <row r="292" spans="1:7" s="9" customFormat="1" outlineLevel="5">
      <c r="A292" s="6" t="s">
        <v>275</v>
      </c>
      <c r="B292" s="15" t="s">
        <v>274</v>
      </c>
      <c r="C292" s="15" t="s">
        <v>276</v>
      </c>
      <c r="D292" s="17">
        <v>12000</v>
      </c>
      <c r="E292" s="13">
        <f t="shared" si="4"/>
        <v>0</v>
      </c>
      <c r="F292" s="17">
        <v>12000</v>
      </c>
      <c r="G292" s="8"/>
    </row>
    <row r="293" spans="1:7" s="9" customFormat="1" ht="32.25" customHeight="1" outlineLevel="2">
      <c r="A293" s="6" t="s">
        <v>277</v>
      </c>
      <c r="B293" s="15" t="s">
        <v>278</v>
      </c>
      <c r="C293" s="15"/>
      <c r="D293" s="17">
        <f>D294</f>
        <v>1150000</v>
      </c>
      <c r="E293" s="13">
        <f t="shared" si="4"/>
        <v>1300000</v>
      </c>
      <c r="F293" s="17">
        <f>F294+F297</f>
        <v>2450000</v>
      </c>
      <c r="G293" s="8"/>
    </row>
    <row r="294" spans="1:7" s="9" customFormat="1" ht="30.75" customHeight="1" outlineLevel="3">
      <c r="A294" s="6" t="s">
        <v>279</v>
      </c>
      <c r="B294" s="15" t="s">
        <v>280</v>
      </c>
      <c r="C294" s="15"/>
      <c r="D294" s="17">
        <f>D295</f>
        <v>1150000</v>
      </c>
      <c r="E294" s="13">
        <f t="shared" si="4"/>
        <v>0</v>
      </c>
      <c r="F294" s="17">
        <f>F295</f>
        <v>1150000</v>
      </c>
      <c r="G294" s="8"/>
    </row>
    <row r="295" spans="1:7" s="9" customFormat="1" ht="30" outlineLevel="4">
      <c r="A295" s="6" t="s">
        <v>12</v>
      </c>
      <c r="B295" s="15" t="s">
        <v>280</v>
      </c>
      <c r="C295" s="15" t="s">
        <v>13</v>
      </c>
      <c r="D295" s="17">
        <f>D296</f>
        <v>1150000</v>
      </c>
      <c r="E295" s="13">
        <f t="shared" si="4"/>
        <v>0</v>
      </c>
      <c r="F295" s="17">
        <f>F296</f>
        <v>1150000</v>
      </c>
      <c r="G295" s="8"/>
    </row>
    <row r="296" spans="1:7" s="9" customFormat="1" ht="33" customHeight="1" outlineLevel="5">
      <c r="A296" s="6" t="s">
        <v>14</v>
      </c>
      <c r="B296" s="15" t="s">
        <v>280</v>
      </c>
      <c r="C296" s="15" t="s">
        <v>15</v>
      </c>
      <c r="D296" s="17">
        <v>1150000</v>
      </c>
      <c r="E296" s="13">
        <f t="shared" si="4"/>
        <v>0</v>
      </c>
      <c r="F296" s="17">
        <v>1150000</v>
      </c>
      <c r="G296" s="8"/>
    </row>
    <row r="297" spans="1:7" s="9" customFormat="1" ht="30" outlineLevel="5">
      <c r="A297" s="6" t="s">
        <v>339</v>
      </c>
      <c r="B297" s="15" t="s">
        <v>340</v>
      </c>
      <c r="C297" s="15"/>
      <c r="D297" s="17">
        <v>0</v>
      </c>
      <c r="E297" s="13">
        <f t="shared" si="4"/>
        <v>1300000</v>
      </c>
      <c r="F297" s="17">
        <f>F298</f>
        <v>1300000</v>
      </c>
      <c r="G297" s="8"/>
    </row>
    <row r="298" spans="1:7" s="9" customFormat="1" ht="30" outlineLevel="5">
      <c r="A298" s="6" t="s">
        <v>12</v>
      </c>
      <c r="B298" s="15" t="s">
        <v>340</v>
      </c>
      <c r="C298" s="15" t="s">
        <v>13</v>
      </c>
      <c r="D298" s="17">
        <v>0</v>
      </c>
      <c r="E298" s="13">
        <f t="shared" ref="E298:E300" si="5">F298-D298</f>
        <v>1300000</v>
      </c>
      <c r="F298" s="17">
        <f>F299</f>
        <v>1300000</v>
      </c>
      <c r="G298" s="8"/>
    </row>
    <row r="299" spans="1:7" s="9" customFormat="1" ht="34.5" customHeight="1" outlineLevel="5">
      <c r="A299" s="6" t="s">
        <v>14</v>
      </c>
      <c r="B299" s="15" t="s">
        <v>340</v>
      </c>
      <c r="C299" s="15" t="s">
        <v>15</v>
      </c>
      <c r="D299" s="17">
        <v>0</v>
      </c>
      <c r="E299" s="13">
        <f t="shared" si="5"/>
        <v>1300000</v>
      </c>
      <c r="F299" s="17">
        <v>1300000</v>
      </c>
      <c r="G299" s="8"/>
    </row>
    <row r="300" spans="1:7" s="9" customFormat="1" ht="46.5" customHeight="1">
      <c r="A300" s="10" t="s">
        <v>281</v>
      </c>
      <c r="B300" s="11" t="s">
        <v>282</v>
      </c>
      <c r="C300" s="11"/>
      <c r="D300" s="12">
        <f>D301+D305+D309+D313</f>
        <v>1200000</v>
      </c>
      <c r="E300" s="13">
        <f t="shared" si="5"/>
        <v>0</v>
      </c>
      <c r="F300" s="12">
        <f>F301+F305+F309+F313</f>
        <v>1200000</v>
      </c>
      <c r="G300" s="8"/>
    </row>
    <row r="301" spans="1:7" s="9" customFormat="1" ht="45" outlineLevel="2">
      <c r="A301" s="6" t="s">
        <v>283</v>
      </c>
      <c r="B301" s="15" t="s">
        <v>284</v>
      </c>
      <c r="C301" s="15"/>
      <c r="D301" s="17">
        <f>D302</f>
        <v>100000</v>
      </c>
      <c r="E301" s="13">
        <f t="shared" ref="E301:E334" si="6">F301-D301</f>
        <v>0</v>
      </c>
      <c r="F301" s="17">
        <f>F302</f>
        <v>100000</v>
      </c>
      <c r="G301" s="8"/>
    </row>
    <row r="302" spans="1:7" s="9" customFormat="1" ht="45" outlineLevel="3">
      <c r="A302" s="6" t="s">
        <v>285</v>
      </c>
      <c r="B302" s="15" t="s">
        <v>286</v>
      </c>
      <c r="C302" s="15"/>
      <c r="D302" s="17">
        <f>D303</f>
        <v>100000</v>
      </c>
      <c r="E302" s="13">
        <f t="shared" si="6"/>
        <v>0</v>
      </c>
      <c r="F302" s="17">
        <f>F303</f>
        <v>100000</v>
      </c>
      <c r="G302" s="8"/>
    </row>
    <row r="303" spans="1:7" s="9" customFormat="1" ht="30" outlineLevel="4">
      <c r="A303" s="6" t="s">
        <v>12</v>
      </c>
      <c r="B303" s="15" t="s">
        <v>286</v>
      </c>
      <c r="C303" s="15" t="s">
        <v>13</v>
      </c>
      <c r="D303" s="17">
        <f>D304</f>
        <v>100000</v>
      </c>
      <c r="E303" s="13">
        <f t="shared" si="6"/>
        <v>0</v>
      </c>
      <c r="F303" s="17">
        <f>F304</f>
        <v>100000</v>
      </c>
      <c r="G303" s="8"/>
    </row>
    <row r="304" spans="1:7" s="9" customFormat="1" ht="30" outlineLevel="5">
      <c r="A304" s="6" t="s">
        <v>14</v>
      </c>
      <c r="B304" s="15" t="s">
        <v>286</v>
      </c>
      <c r="C304" s="15" t="s">
        <v>15</v>
      </c>
      <c r="D304" s="17">
        <v>100000</v>
      </c>
      <c r="E304" s="13">
        <f t="shared" si="6"/>
        <v>0</v>
      </c>
      <c r="F304" s="17">
        <v>100000</v>
      </c>
      <c r="G304" s="8"/>
    </row>
    <row r="305" spans="1:7" s="9" customFormat="1" ht="30" outlineLevel="2">
      <c r="A305" s="6" t="s">
        <v>287</v>
      </c>
      <c r="B305" s="15" t="s">
        <v>288</v>
      </c>
      <c r="C305" s="15"/>
      <c r="D305" s="17">
        <f>D306</f>
        <v>100000</v>
      </c>
      <c r="E305" s="13">
        <f t="shared" si="6"/>
        <v>0</v>
      </c>
      <c r="F305" s="17">
        <f>F306</f>
        <v>100000</v>
      </c>
      <c r="G305" s="8"/>
    </row>
    <row r="306" spans="1:7" s="9" customFormat="1" outlineLevel="3">
      <c r="A306" s="6" t="s">
        <v>289</v>
      </c>
      <c r="B306" s="15" t="s">
        <v>290</v>
      </c>
      <c r="C306" s="15"/>
      <c r="D306" s="17">
        <f>D307</f>
        <v>100000</v>
      </c>
      <c r="E306" s="13">
        <f t="shared" si="6"/>
        <v>0</v>
      </c>
      <c r="F306" s="17">
        <f>F307</f>
        <v>100000</v>
      </c>
      <c r="G306" s="8"/>
    </row>
    <row r="307" spans="1:7" s="9" customFormat="1" ht="30" outlineLevel="4">
      <c r="A307" s="6" t="s">
        <v>12</v>
      </c>
      <c r="B307" s="15" t="s">
        <v>290</v>
      </c>
      <c r="C307" s="15" t="s">
        <v>13</v>
      </c>
      <c r="D307" s="17">
        <v>100000</v>
      </c>
      <c r="E307" s="13">
        <f t="shared" si="6"/>
        <v>0</v>
      </c>
      <c r="F307" s="17">
        <v>100000</v>
      </c>
      <c r="G307" s="8"/>
    </row>
    <row r="308" spans="1:7" s="9" customFormat="1" ht="30" outlineLevel="5">
      <c r="A308" s="6" t="s">
        <v>14</v>
      </c>
      <c r="B308" s="15" t="s">
        <v>290</v>
      </c>
      <c r="C308" s="15" t="s">
        <v>15</v>
      </c>
      <c r="D308" s="17">
        <v>100000</v>
      </c>
      <c r="E308" s="13">
        <f t="shared" si="6"/>
        <v>0</v>
      </c>
      <c r="F308" s="17">
        <v>100000</v>
      </c>
      <c r="G308" s="8"/>
    </row>
    <row r="309" spans="1:7" s="9" customFormat="1" outlineLevel="2">
      <c r="A309" s="6" t="s">
        <v>291</v>
      </c>
      <c r="B309" s="15" t="s">
        <v>292</v>
      </c>
      <c r="C309" s="15"/>
      <c r="D309" s="17">
        <f>D310</f>
        <v>100000</v>
      </c>
      <c r="E309" s="13">
        <f t="shared" si="6"/>
        <v>0</v>
      </c>
      <c r="F309" s="17">
        <f>F310</f>
        <v>100000</v>
      </c>
      <c r="G309" s="8"/>
    </row>
    <row r="310" spans="1:7" s="9" customFormat="1" outlineLevel="3">
      <c r="A310" s="6" t="s">
        <v>293</v>
      </c>
      <c r="B310" s="15" t="s">
        <v>294</v>
      </c>
      <c r="C310" s="15"/>
      <c r="D310" s="17">
        <f>D311</f>
        <v>100000</v>
      </c>
      <c r="E310" s="13">
        <f t="shared" si="6"/>
        <v>0</v>
      </c>
      <c r="F310" s="17">
        <f>F311</f>
        <v>100000</v>
      </c>
      <c r="G310" s="8"/>
    </row>
    <row r="311" spans="1:7" s="9" customFormat="1" ht="30" outlineLevel="4">
      <c r="A311" s="6" t="s">
        <v>12</v>
      </c>
      <c r="B311" s="15" t="s">
        <v>294</v>
      </c>
      <c r="C311" s="15" t="s">
        <v>13</v>
      </c>
      <c r="D311" s="17">
        <f>D312</f>
        <v>100000</v>
      </c>
      <c r="E311" s="13">
        <f t="shared" si="6"/>
        <v>0</v>
      </c>
      <c r="F311" s="17">
        <f>F312</f>
        <v>100000</v>
      </c>
      <c r="G311" s="8"/>
    </row>
    <row r="312" spans="1:7" s="9" customFormat="1" ht="30" outlineLevel="5">
      <c r="A312" s="6" t="s">
        <v>14</v>
      </c>
      <c r="B312" s="15" t="s">
        <v>294</v>
      </c>
      <c r="C312" s="15" t="s">
        <v>15</v>
      </c>
      <c r="D312" s="17">
        <v>100000</v>
      </c>
      <c r="E312" s="13">
        <f t="shared" si="6"/>
        <v>0</v>
      </c>
      <c r="F312" s="17">
        <v>100000</v>
      </c>
      <c r="G312" s="8"/>
    </row>
    <row r="313" spans="1:7" s="9" customFormat="1" ht="30" outlineLevel="2">
      <c r="A313" s="6" t="s">
        <v>295</v>
      </c>
      <c r="B313" s="15" t="s">
        <v>296</v>
      </c>
      <c r="C313" s="15"/>
      <c r="D313" s="17">
        <f>D314</f>
        <v>900000</v>
      </c>
      <c r="E313" s="13">
        <f t="shared" si="6"/>
        <v>0</v>
      </c>
      <c r="F313" s="17">
        <f>F314</f>
        <v>900000</v>
      </c>
      <c r="G313" s="8"/>
    </row>
    <row r="314" spans="1:7" s="9" customFormat="1" outlineLevel="3">
      <c r="A314" s="6" t="s">
        <v>297</v>
      </c>
      <c r="B314" s="15" t="s">
        <v>298</v>
      </c>
      <c r="C314" s="15"/>
      <c r="D314" s="17">
        <f>D315</f>
        <v>900000</v>
      </c>
      <c r="E314" s="13">
        <f t="shared" si="6"/>
        <v>0</v>
      </c>
      <c r="F314" s="17">
        <f>F315</f>
        <v>900000</v>
      </c>
      <c r="G314" s="8"/>
    </row>
    <row r="315" spans="1:7" s="9" customFormat="1" ht="30" outlineLevel="4">
      <c r="A315" s="6" t="s">
        <v>12</v>
      </c>
      <c r="B315" s="15" t="s">
        <v>298</v>
      </c>
      <c r="C315" s="15" t="s">
        <v>13</v>
      </c>
      <c r="D315" s="17">
        <f>D316</f>
        <v>900000</v>
      </c>
      <c r="E315" s="13">
        <f t="shared" si="6"/>
        <v>0</v>
      </c>
      <c r="F315" s="17">
        <f>F316</f>
        <v>900000</v>
      </c>
      <c r="G315" s="8"/>
    </row>
    <row r="316" spans="1:7" s="9" customFormat="1" ht="31.5" customHeight="1" outlineLevel="5">
      <c r="A316" s="6" t="s">
        <v>14</v>
      </c>
      <c r="B316" s="15" t="s">
        <v>298</v>
      </c>
      <c r="C316" s="15" t="s">
        <v>15</v>
      </c>
      <c r="D316" s="17">
        <v>900000</v>
      </c>
      <c r="E316" s="13">
        <f t="shared" si="6"/>
        <v>0</v>
      </c>
      <c r="F316" s="17">
        <v>900000</v>
      </c>
      <c r="G316" s="8"/>
    </row>
    <row r="317" spans="1:7" s="9" customFormat="1" ht="42.75" hidden="1">
      <c r="A317" s="10" t="s">
        <v>299</v>
      </c>
      <c r="B317" s="11" t="s">
        <v>300</v>
      </c>
      <c r="C317" s="11"/>
      <c r="D317" s="12"/>
      <c r="E317" s="13">
        <f t="shared" si="6"/>
        <v>0</v>
      </c>
      <c r="F317" s="12"/>
      <c r="G317" s="8"/>
    </row>
    <row r="318" spans="1:7" s="9" customFormat="1" ht="30" hidden="1" outlineLevel="2">
      <c r="A318" s="6" t="s">
        <v>301</v>
      </c>
      <c r="B318" s="15" t="s">
        <v>302</v>
      </c>
      <c r="C318" s="15"/>
      <c r="D318" s="17"/>
      <c r="E318" s="13">
        <f t="shared" si="6"/>
        <v>0</v>
      </c>
      <c r="F318" s="17"/>
      <c r="G318" s="8"/>
    </row>
    <row r="319" spans="1:7" s="9" customFormat="1" ht="30" hidden="1" outlineLevel="3">
      <c r="A319" s="6" t="s">
        <v>303</v>
      </c>
      <c r="B319" s="15" t="s">
        <v>304</v>
      </c>
      <c r="C319" s="15"/>
      <c r="D319" s="17"/>
      <c r="E319" s="13">
        <f t="shared" si="6"/>
        <v>0</v>
      </c>
      <c r="F319" s="17"/>
      <c r="G319" s="8"/>
    </row>
    <row r="320" spans="1:7" s="9" customFormat="1" ht="30" hidden="1" outlineLevel="4">
      <c r="A320" s="6" t="s">
        <v>12</v>
      </c>
      <c r="B320" s="15" t="s">
        <v>304</v>
      </c>
      <c r="C320" s="15" t="s">
        <v>13</v>
      </c>
      <c r="D320" s="17"/>
      <c r="E320" s="13">
        <f t="shared" si="6"/>
        <v>0</v>
      </c>
      <c r="F320" s="17"/>
      <c r="G320" s="8"/>
    </row>
    <row r="321" spans="1:7" s="9" customFormat="1" ht="30" hidden="1" outlineLevel="5">
      <c r="A321" s="6" t="s">
        <v>14</v>
      </c>
      <c r="B321" s="15" t="s">
        <v>304</v>
      </c>
      <c r="C321" s="15" t="s">
        <v>15</v>
      </c>
      <c r="D321" s="17"/>
      <c r="E321" s="13">
        <f t="shared" si="6"/>
        <v>0</v>
      </c>
      <c r="F321" s="17"/>
      <c r="G321" s="8"/>
    </row>
    <row r="322" spans="1:7" s="9" customFormat="1" ht="45" hidden="1" outlineLevel="2">
      <c r="A322" s="6" t="s">
        <v>305</v>
      </c>
      <c r="B322" s="15" t="s">
        <v>306</v>
      </c>
      <c r="C322" s="15"/>
      <c r="D322" s="17"/>
      <c r="E322" s="13">
        <f t="shared" si="6"/>
        <v>0</v>
      </c>
      <c r="F322" s="17"/>
      <c r="G322" s="8"/>
    </row>
    <row r="323" spans="1:7" s="9" customFormat="1" ht="38.25" hidden="1" customHeight="1" outlineLevel="3">
      <c r="A323" s="6" t="s">
        <v>307</v>
      </c>
      <c r="B323" s="15" t="s">
        <v>308</v>
      </c>
      <c r="C323" s="15"/>
      <c r="D323" s="17"/>
      <c r="E323" s="13">
        <f t="shared" si="6"/>
        <v>0</v>
      </c>
      <c r="F323" s="17"/>
      <c r="G323" s="8"/>
    </row>
    <row r="324" spans="1:7" s="9" customFormat="1" ht="30" hidden="1" outlineLevel="4">
      <c r="A324" s="6" t="s">
        <v>12</v>
      </c>
      <c r="B324" s="15" t="s">
        <v>308</v>
      </c>
      <c r="C324" s="15" t="s">
        <v>13</v>
      </c>
      <c r="D324" s="17"/>
      <c r="E324" s="13">
        <f t="shared" si="6"/>
        <v>0</v>
      </c>
      <c r="F324" s="17"/>
      <c r="G324" s="8"/>
    </row>
    <row r="325" spans="1:7" s="9" customFormat="1" ht="30" hidden="1" outlineLevel="5">
      <c r="A325" s="6" t="s">
        <v>14</v>
      </c>
      <c r="B325" s="15" t="s">
        <v>308</v>
      </c>
      <c r="C325" s="15" t="s">
        <v>15</v>
      </c>
      <c r="D325" s="17"/>
      <c r="E325" s="13">
        <f t="shared" si="6"/>
        <v>0</v>
      </c>
      <c r="F325" s="17"/>
      <c r="G325" s="8"/>
    </row>
    <row r="326" spans="1:7" s="9" customFormat="1" ht="45" hidden="1" outlineLevel="2">
      <c r="A326" s="6" t="s">
        <v>309</v>
      </c>
      <c r="B326" s="15" t="s">
        <v>310</v>
      </c>
      <c r="C326" s="15"/>
      <c r="D326" s="17"/>
      <c r="E326" s="13">
        <f t="shared" si="6"/>
        <v>0</v>
      </c>
      <c r="F326" s="17"/>
      <c r="G326" s="8"/>
    </row>
    <row r="327" spans="1:7" s="9" customFormat="1" ht="30" hidden="1" outlineLevel="3">
      <c r="A327" s="6" t="s">
        <v>311</v>
      </c>
      <c r="B327" s="15" t="s">
        <v>312</v>
      </c>
      <c r="C327" s="15"/>
      <c r="D327" s="17"/>
      <c r="E327" s="13">
        <f t="shared" si="6"/>
        <v>0</v>
      </c>
      <c r="F327" s="17"/>
      <c r="G327" s="8"/>
    </row>
    <row r="328" spans="1:7" s="9" customFormat="1" ht="30" hidden="1" outlineLevel="4">
      <c r="A328" s="6" t="s">
        <v>12</v>
      </c>
      <c r="B328" s="15" t="s">
        <v>312</v>
      </c>
      <c r="C328" s="15" t="s">
        <v>13</v>
      </c>
      <c r="D328" s="17"/>
      <c r="E328" s="13">
        <f t="shared" si="6"/>
        <v>0</v>
      </c>
      <c r="F328" s="17"/>
      <c r="G328" s="8"/>
    </row>
    <row r="329" spans="1:7" s="9" customFormat="1" ht="30" hidden="1" outlineLevel="5">
      <c r="A329" s="6" t="s">
        <v>14</v>
      </c>
      <c r="B329" s="15" t="s">
        <v>312</v>
      </c>
      <c r="C329" s="15" t="s">
        <v>15</v>
      </c>
      <c r="D329" s="17"/>
      <c r="E329" s="13">
        <f t="shared" si="6"/>
        <v>0</v>
      </c>
      <c r="F329" s="17"/>
      <c r="G329" s="8"/>
    </row>
    <row r="330" spans="1:7" s="9" customFormat="1" ht="30" hidden="1" outlineLevel="2">
      <c r="A330" s="6" t="s">
        <v>313</v>
      </c>
      <c r="B330" s="15" t="s">
        <v>314</v>
      </c>
      <c r="C330" s="15"/>
      <c r="D330" s="17"/>
      <c r="E330" s="13">
        <f t="shared" si="6"/>
        <v>0</v>
      </c>
      <c r="F330" s="17"/>
      <c r="G330" s="8"/>
    </row>
    <row r="331" spans="1:7" s="9" customFormat="1" hidden="1" outlineLevel="3">
      <c r="A331" s="6" t="s">
        <v>315</v>
      </c>
      <c r="B331" s="15" t="s">
        <v>316</v>
      </c>
      <c r="C331" s="15"/>
      <c r="D331" s="17"/>
      <c r="E331" s="13">
        <f t="shared" si="6"/>
        <v>0</v>
      </c>
      <c r="F331" s="17"/>
      <c r="G331" s="8"/>
    </row>
    <row r="332" spans="1:7" s="9" customFormat="1" ht="30" hidden="1" outlineLevel="4">
      <c r="A332" s="6" t="s">
        <v>12</v>
      </c>
      <c r="B332" s="15" t="s">
        <v>316</v>
      </c>
      <c r="C332" s="15" t="s">
        <v>13</v>
      </c>
      <c r="D332" s="17"/>
      <c r="E332" s="13">
        <f t="shared" si="6"/>
        <v>0</v>
      </c>
      <c r="F332" s="17"/>
      <c r="G332" s="8"/>
    </row>
    <row r="333" spans="1:7" s="9" customFormat="1" ht="30" hidden="1" outlineLevel="5">
      <c r="A333" s="6" t="s">
        <v>14</v>
      </c>
      <c r="B333" s="15" t="s">
        <v>316</v>
      </c>
      <c r="C333" s="15" t="s">
        <v>15</v>
      </c>
      <c r="D333" s="17"/>
      <c r="E333" s="13">
        <f t="shared" si="6"/>
        <v>0</v>
      </c>
      <c r="F333" s="17"/>
      <c r="G333" s="8"/>
    </row>
    <row r="334" spans="1:7" s="9" customFormat="1" ht="20.25" customHeight="1" collapsed="1">
      <c r="A334" s="19" t="s">
        <v>317</v>
      </c>
      <c r="B334" s="19"/>
      <c r="C334" s="19"/>
      <c r="D334" s="12">
        <f>D8+D26+D67+D117+D135+D159+D168+D194+D221+D233+D270+D300+D317</f>
        <v>220743657.22</v>
      </c>
      <c r="E334" s="13">
        <f t="shared" si="6"/>
        <v>35892318.279999971</v>
      </c>
      <c r="F334" s="12">
        <f>F8+F26+F67+F117+F135+F159+F168+F194+F221+F233+F270+F300+F317</f>
        <v>256635975.49999997</v>
      </c>
      <c r="G334" s="8"/>
    </row>
    <row r="335" spans="1:7" s="9" customFormat="1" ht="12.75" customHeight="1">
      <c r="A335" s="25"/>
      <c r="B335" s="25"/>
      <c r="C335" s="25"/>
      <c r="D335" s="25"/>
      <c r="E335" s="25"/>
      <c r="F335" s="25"/>
      <c r="G335" s="8"/>
    </row>
    <row r="336" spans="1:7" ht="12.75" customHeight="1">
      <c r="A336" s="31"/>
      <c r="B336" s="32"/>
      <c r="C336" s="32"/>
      <c r="D336" s="32"/>
      <c r="E336" s="32"/>
      <c r="F336" s="32"/>
      <c r="G336" s="2"/>
    </row>
  </sheetData>
  <mergeCells count="10">
    <mergeCell ref="B1:F1"/>
    <mergeCell ref="D5:D6"/>
    <mergeCell ref="E5:E6"/>
    <mergeCell ref="A336:F336"/>
    <mergeCell ref="A3:F3"/>
    <mergeCell ref="A4:F4"/>
    <mergeCell ref="A5:A6"/>
    <mergeCell ref="B5:B6"/>
    <mergeCell ref="C5:C6"/>
    <mergeCell ref="F5:F6"/>
  </mergeCells>
  <pageMargins left="0.98425196850393704" right="0.19685039370078741" top="0.59055118110236227" bottom="0.39370078740157483" header="0.39370078740157483" footer="0.3937007874015748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2023-04-21T06:25:34Z</cp:lastPrinted>
  <dcterms:created xsi:type="dcterms:W3CDTF">2022-11-15T05:29:47Z</dcterms:created>
  <dcterms:modified xsi:type="dcterms:W3CDTF">2023-04-28T12:27:38Z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